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3395" windowHeight="7485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9" i="2" l="1"/>
  <c r="K38" i="2"/>
  <c r="E38" i="2"/>
  <c r="K37" i="2"/>
  <c r="E37" i="2"/>
  <c r="K36" i="2"/>
  <c r="E36" i="2"/>
  <c r="I35" i="2"/>
  <c r="K34" i="2"/>
  <c r="E34" i="2"/>
  <c r="K33" i="2"/>
  <c r="E33" i="2"/>
  <c r="K32" i="2"/>
  <c r="E32" i="2"/>
  <c r="C31" i="2"/>
  <c r="K30" i="2"/>
  <c r="E30" i="2"/>
  <c r="K29" i="2"/>
  <c r="E29" i="2"/>
  <c r="K28" i="2"/>
  <c r="E28" i="2"/>
  <c r="C27" i="2"/>
  <c r="K26" i="2"/>
  <c r="E26" i="2"/>
  <c r="K25" i="2"/>
  <c r="E25" i="2"/>
  <c r="K24" i="2"/>
  <c r="E24" i="2"/>
  <c r="K22" i="2"/>
  <c r="E22" i="2"/>
  <c r="K21" i="2"/>
  <c r="E21" i="2"/>
  <c r="K20" i="2"/>
  <c r="E20" i="2"/>
  <c r="I19" i="2"/>
  <c r="C19" i="2"/>
  <c r="K18" i="2"/>
  <c r="E18" i="2"/>
  <c r="K17" i="2"/>
  <c r="E17" i="2"/>
  <c r="K16" i="2"/>
  <c r="E16" i="2"/>
  <c r="K14" i="2"/>
  <c r="E14" i="2"/>
  <c r="K13" i="2"/>
  <c r="E13" i="2"/>
  <c r="K12" i="2"/>
  <c r="E12" i="2"/>
  <c r="K10" i="2"/>
  <c r="E10" i="2"/>
  <c r="K9" i="2"/>
  <c r="E9" i="2"/>
  <c r="K8" i="2"/>
  <c r="E8" i="2"/>
  <c r="I97" i="1"/>
  <c r="C97" i="1"/>
  <c r="K96" i="1"/>
  <c r="E96" i="1"/>
  <c r="K95" i="1"/>
  <c r="E95" i="1"/>
  <c r="K94" i="1"/>
  <c r="K97" i="1"/>
  <c r="L97" i="1" s="1"/>
  <c r="M97" i="1" s="1"/>
  <c r="E94" i="1"/>
  <c r="I93" i="1"/>
  <c r="C93" i="1"/>
  <c r="K92" i="1"/>
  <c r="E92" i="1"/>
  <c r="K91" i="1"/>
  <c r="E91" i="1"/>
  <c r="K90" i="1"/>
  <c r="K93" i="1" s="1"/>
  <c r="L93" i="1" s="1"/>
  <c r="M93" i="1" s="1"/>
  <c r="E90" i="1"/>
  <c r="E93" i="1" s="1"/>
  <c r="F93" i="1" s="1"/>
  <c r="I89" i="1"/>
  <c r="C89" i="1"/>
  <c r="K88" i="1"/>
  <c r="E88" i="1"/>
  <c r="K87" i="1"/>
  <c r="E87" i="1"/>
  <c r="K86" i="1"/>
  <c r="K89" i="1" s="1"/>
  <c r="L89" i="1" s="1"/>
  <c r="M89" i="1" s="1"/>
  <c r="E86" i="1"/>
  <c r="E89" i="1" s="1"/>
  <c r="F89" i="1" s="1"/>
  <c r="I85" i="1"/>
  <c r="C85" i="1"/>
  <c r="K84" i="1"/>
  <c r="E84" i="1"/>
  <c r="K83" i="1"/>
  <c r="E83" i="1"/>
  <c r="K82" i="1"/>
  <c r="K85" i="1" s="1"/>
  <c r="L85" i="1" s="1"/>
  <c r="M85" i="1" s="1"/>
  <c r="E82" i="1"/>
  <c r="E85" i="1" s="1"/>
  <c r="F85" i="1" s="1"/>
  <c r="I81" i="1"/>
  <c r="C81" i="1"/>
  <c r="K80" i="1"/>
  <c r="E80" i="1"/>
  <c r="K79" i="1"/>
  <c r="E79" i="1"/>
  <c r="K78" i="1"/>
  <c r="K81" i="1" s="1"/>
  <c r="L81" i="1" s="1"/>
  <c r="M81" i="1" s="1"/>
  <c r="E78" i="1"/>
  <c r="I77" i="1"/>
  <c r="C77" i="1"/>
  <c r="K76" i="1"/>
  <c r="E76" i="1"/>
  <c r="K75" i="1"/>
  <c r="E75" i="1"/>
  <c r="K74" i="1"/>
  <c r="K77" i="1" s="1"/>
  <c r="L77" i="1" s="1"/>
  <c r="M77" i="1" s="1"/>
  <c r="E74" i="1"/>
  <c r="E77" i="1" s="1"/>
  <c r="F77" i="1" s="1"/>
  <c r="I73" i="1"/>
  <c r="C73" i="1"/>
  <c r="K72" i="1"/>
  <c r="E72" i="1"/>
  <c r="K71" i="1"/>
  <c r="E71" i="1"/>
  <c r="K70" i="1"/>
  <c r="K73" i="1"/>
  <c r="L73" i="1" s="1"/>
  <c r="M73" i="1" s="1"/>
  <c r="E70" i="1"/>
  <c r="E73" i="1"/>
  <c r="F73" i="1" s="1"/>
  <c r="C69" i="1"/>
  <c r="K68" i="1"/>
  <c r="E68" i="1"/>
  <c r="K67" i="1"/>
  <c r="E67" i="1"/>
  <c r="K66" i="1"/>
  <c r="K69" i="1" s="1"/>
  <c r="L69" i="1" s="1"/>
  <c r="E66" i="1"/>
  <c r="E69" i="1" s="1"/>
  <c r="F69" i="1" s="1"/>
  <c r="K19" i="2" l="1"/>
  <c r="L19" i="2" s="1"/>
  <c r="M19" i="2" s="1"/>
  <c r="K11" i="2"/>
  <c r="L11" i="2" s="1"/>
  <c r="M11" i="2" s="1"/>
  <c r="E27" i="2"/>
  <c r="F27" i="2" s="1"/>
  <c r="G27" i="2" s="1"/>
  <c r="E19" i="2"/>
  <c r="F19" i="2" s="1"/>
  <c r="K35" i="2"/>
  <c r="L35" i="2" s="1"/>
  <c r="M35" i="2" s="1"/>
  <c r="K31" i="2"/>
  <c r="L31" i="2" s="1"/>
  <c r="M31" i="2" s="1"/>
  <c r="K39" i="2"/>
  <c r="L39" i="2" s="1"/>
  <c r="M39" i="2" s="1"/>
  <c r="K27" i="2"/>
  <c r="L27" i="2" s="1"/>
  <c r="M27" i="2" s="1"/>
  <c r="K23" i="2"/>
  <c r="L23" i="2" s="1"/>
  <c r="M23" i="2" s="1"/>
  <c r="K15" i="2"/>
  <c r="L15" i="2" s="1"/>
  <c r="M15" i="2" s="1"/>
  <c r="E35" i="2"/>
  <c r="F35" i="2" s="1"/>
  <c r="G35" i="2" s="1"/>
  <c r="E39" i="2"/>
  <c r="F39" i="2" s="1"/>
  <c r="G39" i="2" s="1"/>
  <c r="E31" i="2"/>
  <c r="F31" i="2" s="1"/>
  <c r="G31" i="2" s="1"/>
  <c r="E23" i="2"/>
  <c r="F23" i="2" s="1"/>
  <c r="E15" i="2"/>
  <c r="F15" i="2" s="1"/>
  <c r="F11" i="2"/>
  <c r="E97" i="1"/>
  <c r="F97" i="1" s="1"/>
  <c r="N97" i="1" s="1"/>
  <c r="E81" i="1"/>
  <c r="F81" i="1" s="1"/>
  <c r="G69" i="1"/>
  <c r="N69" i="1"/>
  <c r="F98" i="1"/>
  <c r="G73" i="1"/>
  <c r="N73" i="1"/>
  <c r="G77" i="1"/>
  <c r="N77" i="1"/>
  <c r="G97" i="1"/>
  <c r="M69" i="1"/>
  <c r="M98" i="1" s="1"/>
  <c r="L98" i="1"/>
  <c r="N81" i="1"/>
  <c r="G81" i="1"/>
  <c r="N85" i="1"/>
  <c r="G85" i="1"/>
  <c r="G89" i="1"/>
  <c r="N89" i="1"/>
  <c r="N93" i="1"/>
  <c r="G93" i="1"/>
  <c r="N19" i="2" l="1"/>
  <c r="G19" i="2"/>
  <c r="N31" i="2"/>
  <c r="N39" i="2"/>
  <c r="N27" i="2"/>
  <c r="L40" i="2"/>
  <c r="N23" i="2"/>
  <c r="M40" i="2"/>
  <c r="N15" i="2"/>
  <c r="N35" i="2"/>
  <c r="G23" i="2"/>
  <c r="G15" i="2"/>
  <c r="F40" i="2"/>
  <c r="N11" i="2"/>
  <c r="G11" i="2"/>
  <c r="N98" i="1"/>
  <c r="O98" i="1" s="1"/>
  <c r="P98" i="1" s="1"/>
  <c r="G98" i="1"/>
  <c r="N40" i="2" l="1"/>
  <c r="O40" i="2" s="1"/>
  <c r="P40" i="2" s="1"/>
  <c r="G40" i="2"/>
</calcChain>
</file>

<file path=xl/sharedStrings.xml><?xml version="1.0" encoding="utf-8"?>
<sst xmlns="http://schemas.openxmlformats.org/spreadsheetml/2006/main" count="910" uniqueCount="61">
  <si>
    <t>Приложение 2 к мониторингу   удовлетворенности</t>
  </si>
  <si>
    <t xml:space="preserve">населения качеством услуг, </t>
  </si>
  <si>
    <t>предоставляемых в сфере культуры</t>
  </si>
  <si>
    <t>Анализ  результатов Мониторинга  по группам факторов</t>
  </si>
  <si>
    <t xml:space="preserve">                                                                                      Муниципальное бюджетное учреждение культуры "Шарканская районная библиотека"_______________________________________________</t>
  </si>
  <si>
    <t>(наименование учреждения)</t>
  </si>
  <si>
    <t xml:space="preserve">     за 2013 год</t>
  </si>
  <si>
    <t>Группа факторов (аспект обслуживания)</t>
  </si>
  <si>
    <t>критерий "важность"</t>
  </si>
  <si>
    <t>критерий "удовлетворенность"</t>
  </si>
  <si>
    <t>итоговый коэффициент удовлетворенности, в баллах , гр.14 / гр.7</t>
  </si>
  <si>
    <t>итоговый коэффициент удовлетворенности, % , гр.15 /5 *100 %</t>
  </si>
  <si>
    <t>количество респондентов, чел.</t>
  </si>
  <si>
    <t>оценка важности в количестве баллов</t>
  </si>
  <si>
    <t>количество баллов по группе факторов, гр. 3 * гр.4</t>
  </si>
  <si>
    <t>коэффициент удовлетворенности по группе факторов, баллов</t>
  </si>
  <si>
    <t>коэффициент удовлетворенности по группе факторов, %</t>
  </si>
  <si>
    <t>оценка удовлетворенности  в количестве баллов</t>
  </si>
  <si>
    <t>количество баллов, гр. 9 * гр.10</t>
  </si>
  <si>
    <t>гр.6 * гр.12</t>
  </si>
  <si>
    <t xml:space="preserve">1. Условия доступа в учреждение культуры  (режим работы учреждения, условия доступа для потребителей с ограниченными возможностями здоровья и др.)  </t>
  </si>
  <si>
    <t xml:space="preserve">важный        </t>
  </si>
  <si>
    <t>х</t>
  </si>
  <si>
    <t xml:space="preserve">удовлетворен полностью         </t>
  </si>
  <si>
    <t xml:space="preserve">не очень важный            </t>
  </si>
  <si>
    <t xml:space="preserve"> не совсем          удовлетворен      </t>
  </si>
  <si>
    <t xml:space="preserve">абсолютно неважный       </t>
  </si>
  <si>
    <t xml:space="preserve"> совершенно не удовлетворен     </t>
  </si>
  <si>
    <t>Итого</t>
  </si>
  <si>
    <t>2. Место оказания услуг (комфортность условий, инфраструктура учреждения)</t>
  </si>
  <si>
    <t xml:space="preserve">3. Открытость и доступность информации об учреждении, его ресурсах и предоставляемых услугах, в том числе в электронной форме </t>
  </si>
  <si>
    <t>4. Техническое оснащение учреждения культуры</t>
  </si>
  <si>
    <t xml:space="preserve">5. Оценка действий персонала по оказанию услуги (доброжелательность, вежливость, компетентность) </t>
  </si>
  <si>
    <t>6. Порядок подачи, регистрации и рассмотрения жалоб и предложений по улучшению работы учреждения культуры</t>
  </si>
  <si>
    <t>7. Доступность стоимости услуг, предоставляемых учреждением культуры</t>
  </si>
  <si>
    <t>8. Разнообразие услуг, предоставляемых учреждением культуры (репертуара, выставок, в том числе документальных, форм проведения мероприятий, в том числе информационного характера; эстетичность оформления мероприятий, выставок и др.)</t>
  </si>
  <si>
    <t>ВСЕГО</t>
  </si>
  <si>
    <t>Александрова</t>
  </si>
  <si>
    <t>Муниципальное бюджетное учреждение культуры Шарканская районная библиотека</t>
  </si>
  <si>
    <t>за  2014 год</t>
  </si>
  <si>
    <t>кол-во респон-дентов, чел.</t>
  </si>
  <si>
    <t>критерий "важ-ность"</t>
  </si>
  <si>
    <t>оценка важнос-ти в кол-ве баллов</t>
  </si>
  <si>
    <t>кол-во баллов по группе факторов, гр. 3 * гр.4</t>
  </si>
  <si>
    <t>коэффиц. удовлет-ти по группе факторов, баллов</t>
  </si>
  <si>
    <t>коэффиц. удовлет-ти по группе факторов, %</t>
  </si>
  <si>
    <t>критерий "удовлетворен-ность"</t>
  </si>
  <si>
    <t>оценка удовлет-ти  в кол-ве баллов</t>
  </si>
  <si>
    <t>кол-во баллов, гр. 9 * гр.10</t>
  </si>
  <si>
    <t>коэффиц. удовлет-ти по группе факторов, баллов %</t>
  </si>
  <si>
    <t>итоговый коэффиц. удовлет-ти, в бал-лах , гр.14 / гр.7</t>
  </si>
  <si>
    <t>итоговый коэффиц. удовлет-ти, % , гр.15 /5 *100 %</t>
  </si>
  <si>
    <t xml:space="preserve"> не совсем удовлетворен      </t>
  </si>
  <si>
    <t xml:space="preserve">3. Открытость и доступность инф-ции об учрежд-ии, его ресурсах и предоставляемых услугах, в т.ч. в электрон. форме </t>
  </si>
  <si>
    <t xml:space="preserve">1. Условия доступа в учрежд-е кул-ры  (режим работы учрежд-я, условия доступа для потребителей с ограничен. возможностями здоровья и др.)  </t>
  </si>
  <si>
    <t xml:space="preserve">5. Оценка действий персонала по оказанию услуги (добро-желательность, вежливость, компетентность) </t>
  </si>
  <si>
    <t>8. Разнообразие услуг, предоставляемых учрежд-ем кул-ры (репертуара, выставок, в т.ч. документ-ых, форм проведения меропр-ий, в т.ч. информац. характера; эстетичность оформления меропр-ий, выставок и др.)</t>
  </si>
  <si>
    <t>6. Порядок подачи, регистрации и рассмотрения жалоб и предложений по улучшению работы учреждения кул-ры</t>
  </si>
  <si>
    <r>
      <t xml:space="preserve">за  </t>
    </r>
    <r>
      <rPr>
        <b/>
        <sz val="12"/>
        <rFont val="Times New Roman"/>
        <family val="1"/>
        <charset val="204"/>
      </rPr>
      <t xml:space="preserve">2015 </t>
    </r>
    <r>
      <rPr>
        <sz val="12"/>
        <rFont val="Times New Roman"/>
        <family val="1"/>
        <charset val="204"/>
      </rPr>
      <t xml:space="preserve">год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</si>
  <si>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Муниципальное бюджетное учреждение культуры "Шарканская районная библиотека" </t>
    </r>
    <r>
      <rPr>
        <b/>
        <sz val="12"/>
        <rFont val="Times New Roman"/>
        <family val="1"/>
        <charset val="204"/>
      </rPr>
      <t xml:space="preserve"> свод по району</t>
    </r>
  </si>
  <si>
    <t>1156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</si>
</sst>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2" fillId="0" borderId="0" xfId="0" applyFont="1"/>
    <xf numFmtId="2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2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/>
    <xf numFmtId="0" fontId="1" fillId="0" borderId="2" xfId="0" applyFont="1" applyFill="1" applyBorder="1" applyAlignment="1">
      <alignment horizontal="left" vertical="top" wrapText="1"/>
    </xf>
    <xf numFmtId="1" fontId="1" fillId="2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vertical="top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7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1" fontId="6" fillId="2" borderId="0" xfId="0" applyNumberFormat="1" applyFont="1" applyFill="1"/>
    <xf numFmtId="2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" fontId="9" fillId="2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" fontId="9" fillId="2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3" borderId="5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top" wrapText="1"/>
    </xf>
    <xf numFmtId="164" fontId="9" fillId="2" borderId="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9" fillId="2" borderId="5" xfId="0" applyFont="1" applyFill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" fontId="12" fillId="2" borderId="0" xfId="0" applyNumberFormat="1" applyFont="1" applyFill="1" applyAlignment="1">
      <alignment horizontal="center" wrapText="1"/>
    </xf>
    <xf numFmtId="164" fontId="12" fillId="0" borderId="0" xfId="0" applyNumberFormat="1" applyFont="1" applyAlignment="1">
      <alignment horizontal="center" wrapText="1"/>
    </xf>
    <xf numFmtId="164" fontId="12" fillId="0" borderId="0" xfId="0" applyNumberFormat="1" applyFont="1" applyAlignment="1">
      <alignment wrapText="1"/>
    </xf>
    <xf numFmtId="1" fontId="12" fillId="2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3" borderId="5" xfId="0" applyNumberFormat="1" applyFont="1" applyFill="1" applyBorder="1" applyAlignment="1">
      <alignment horizontal="center" vertical="center" wrapText="1"/>
    </xf>
    <xf numFmtId="164" fontId="12" fillId="3" borderId="6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164" fontId="12" fillId="0" borderId="5" xfId="0" applyNumberFormat="1" applyFont="1" applyBorder="1" applyAlignment="1">
      <alignment horizontal="center" vertical="top" wrapText="1"/>
    </xf>
    <xf numFmtId="2" fontId="12" fillId="3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2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6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4" fontId="9" fillId="0" borderId="2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1" fontId="12" fillId="0" borderId="10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164" fontId="15" fillId="0" borderId="0" xfId="0" applyNumberFormat="1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164" fontId="16" fillId="0" borderId="0" xfId="0" applyNumberFormat="1" applyFont="1" applyAlignment="1">
      <alignment wrapText="1"/>
    </xf>
    <xf numFmtId="164" fontId="12" fillId="0" borderId="4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opLeftCell="A55" zoomScale="96" zoomScaleNormal="96" workbookViewId="0">
      <selection activeCell="N104" sqref="N104"/>
    </sheetView>
  </sheetViews>
  <sheetFormatPr defaultRowHeight="15" x14ac:dyDescent="0.25"/>
  <cols>
    <col min="1" max="1" width="18.28515625" style="11" customWidth="1"/>
    <col min="2" max="2" width="8.28515625" style="11" customWidth="1"/>
    <col min="3" max="17" width="9.140625" style="11"/>
  </cols>
  <sheetData>
    <row r="1" spans="1:17" x14ac:dyDescent="0.25">
      <c r="A1" s="6"/>
      <c r="B1" s="6"/>
      <c r="C1" s="6"/>
      <c r="D1" s="7"/>
      <c r="E1" s="8"/>
      <c r="F1" s="9"/>
      <c r="G1" s="6"/>
      <c r="H1" s="8"/>
      <c r="I1" s="6"/>
      <c r="J1" s="10"/>
      <c r="K1" s="8" t="s">
        <v>0</v>
      </c>
      <c r="L1" s="9"/>
      <c r="M1" s="6"/>
      <c r="N1" s="6"/>
      <c r="O1" s="6"/>
      <c r="P1" s="6"/>
    </row>
    <row r="2" spans="1:17" x14ac:dyDescent="0.25">
      <c r="A2" s="6"/>
      <c r="B2" s="6"/>
      <c r="C2" s="6"/>
      <c r="D2" s="7"/>
      <c r="E2" s="8"/>
      <c r="F2" s="9"/>
      <c r="G2" s="6"/>
      <c r="H2" s="8"/>
      <c r="I2" s="6"/>
      <c r="J2" s="10"/>
      <c r="K2" s="8" t="s">
        <v>1</v>
      </c>
      <c r="L2" s="9"/>
      <c r="M2" s="6"/>
      <c r="N2" s="6"/>
      <c r="O2" s="6"/>
      <c r="P2" s="6"/>
    </row>
    <row r="3" spans="1:17" x14ac:dyDescent="0.25">
      <c r="A3" s="12"/>
      <c r="B3" s="13"/>
      <c r="C3" s="14"/>
      <c r="D3" s="7"/>
      <c r="E3" s="8"/>
      <c r="F3" s="9"/>
      <c r="G3" s="9"/>
      <c r="H3" s="8"/>
      <c r="I3" s="14"/>
      <c r="J3" s="10"/>
      <c r="K3" s="8" t="s">
        <v>2</v>
      </c>
      <c r="L3" s="9"/>
      <c r="M3" s="9"/>
      <c r="N3" s="9"/>
      <c r="O3" s="9"/>
      <c r="P3" s="9"/>
    </row>
    <row r="4" spans="1:17" s="5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</row>
    <row r="5" spans="1:17" s="5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1"/>
    </row>
    <row r="6" spans="1:17" s="5" customFormat="1" x14ac:dyDescent="0.25">
      <c r="A6" s="15"/>
      <c r="B6" s="159" t="s">
        <v>3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60"/>
      <c r="Q6" s="11"/>
    </row>
    <row r="7" spans="1:17" s="5" customFormat="1" x14ac:dyDescent="0.25">
      <c r="A7" s="15"/>
      <c r="B7" s="161" t="s">
        <v>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1"/>
    </row>
    <row r="8" spans="1:17" s="5" customFormat="1" x14ac:dyDescent="0.25">
      <c r="A8" s="15"/>
      <c r="B8" s="161" t="s">
        <v>5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0"/>
      <c r="Q8" s="11"/>
    </row>
    <row r="9" spans="1:17" s="5" customFormat="1" x14ac:dyDescent="0.25">
      <c r="A9" s="15"/>
      <c r="B9" s="161" t="s">
        <v>6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0"/>
      <c r="Q9" s="11"/>
    </row>
    <row r="10" spans="1:17" s="5" customFormat="1" ht="15.75" thickBot="1" x14ac:dyDescent="0.3">
      <c r="A10" s="16"/>
      <c r="B10" s="13"/>
      <c r="C10" s="17"/>
      <c r="D10" s="15"/>
      <c r="E10" s="15"/>
      <c r="F10" s="15"/>
      <c r="G10" s="15"/>
      <c r="H10" s="15"/>
      <c r="I10" s="17"/>
      <c r="J10" s="15"/>
      <c r="K10" s="15"/>
      <c r="L10" s="18"/>
      <c r="M10" s="15"/>
      <c r="N10" s="15"/>
      <c r="O10" s="15"/>
      <c r="P10" s="9"/>
      <c r="Q10" s="11"/>
    </row>
    <row r="11" spans="1:17" s="5" customFormat="1" x14ac:dyDescent="0.25">
      <c r="A11" s="169" t="s">
        <v>7</v>
      </c>
      <c r="B11" s="166" t="s">
        <v>8</v>
      </c>
      <c r="C11" s="166" t="s">
        <v>8</v>
      </c>
      <c r="D11" s="166"/>
      <c r="E11" s="166"/>
      <c r="F11" s="166"/>
      <c r="G11" s="166"/>
      <c r="H11" s="166"/>
      <c r="I11" s="166" t="s">
        <v>9</v>
      </c>
      <c r="J11" s="166"/>
      <c r="K11" s="166"/>
      <c r="L11" s="166"/>
      <c r="M11" s="166"/>
      <c r="N11" s="162"/>
      <c r="O11" s="162" t="s">
        <v>10</v>
      </c>
      <c r="P11" s="164" t="s">
        <v>11</v>
      </c>
      <c r="Q11" s="11"/>
    </row>
    <row r="12" spans="1:17" s="5" customFormat="1" ht="90" thickBot="1" x14ac:dyDescent="0.3">
      <c r="A12" s="170"/>
      <c r="B12" s="167"/>
      <c r="C12" s="19" t="s">
        <v>12</v>
      </c>
      <c r="D12" s="20" t="s">
        <v>13</v>
      </c>
      <c r="E12" s="21" t="s">
        <v>14</v>
      </c>
      <c r="F12" s="22" t="s">
        <v>15</v>
      </c>
      <c r="G12" s="22" t="s">
        <v>16</v>
      </c>
      <c r="H12" s="21" t="s">
        <v>9</v>
      </c>
      <c r="I12" s="19" t="s">
        <v>12</v>
      </c>
      <c r="J12" s="21" t="s">
        <v>17</v>
      </c>
      <c r="K12" s="21" t="s">
        <v>18</v>
      </c>
      <c r="L12" s="22" t="s">
        <v>15</v>
      </c>
      <c r="M12" s="22" t="s">
        <v>16</v>
      </c>
      <c r="N12" s="22" t="s">
        <v>19</v>
      </c>
      <c r="O12" s="163"/>
      <c r="P12" s="165"/>
      <c r="Q12" s="11"/>
    </row>
    <row r="13" spans="1:17" s="5" customFormat="1" ht="15.75" thickBot="1" x14ac:dyDescent="0.3">
      <c r="A13" s="1">
        <v>1</v>
      </c>
      <c r="B13" s="2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>
        <v>8</v>
      </c>
      <c r="I13" s="1">
        <v>9</v>
      </c>
      <c r="J13" s="1">
        <v>10</v>
      </c>
      <c r="K13" s="1">
        <v>11</v>
      </c>
      <c r="L13" s="1">
        <v>12</v>
      </c>
      <c r="M13" s="1">
        <v>13</v>
      </c>
      <c r="N13" s="3">
        <v>14</v>
      </c>
      <c r="O13" s="3">
        <v>15</v>
      </c>
      <c r="P13" s="4">
        <v>16</v>
      </c>
      <c r="Q13" s="11"/>
    </row>
    <row r="14" spans="1:17" s="5" customFormat="1" ht="51" x14ac:dyDescent="0.25">
      <c r="A14" s="171" t="s">
        <v>20</v>
      </c>
      <c r="B14" s="23" t="s">
        <v>21</v>
      </c>
      <c r="C14" s="24">
        <v>84</v>
      </c>
      <c r="D14" s="25">
        <v>5</v>
      </c>
      <c r="E14" s="26">
        <v>420</v>
      </c>
      <c r="F14" s="27" t="s">
        <v>22</v>
      </c>
      <c r="G14" s="27" t="s">
        <v>22</v>
      </c>
      <c r="H14" s="25" t="s">
        <v>23</v>
      </c>
      <c r="I14" s="24">
        <v>61</v>
      </c>
      <c r="J14" s="25">
        <v>5</v>
      </c>
      <c r="K14" s="26">
        <v>305</v>
      </c>
      <c r="L14" s="27" t="s">
        <v>22</v>
      </c>
      <c r="M14" s="27" t="s">
        <v>22</v>
      </c>
      <c r="N14" s="28" t="s">
        <v>22</v>
      </c>
      <c r="O14" s="28" t="s">
        <v>22</v>
      </c>
      <c r="P14" s="29" t="s">
        <v>22</v>
      </c>
      <c r="Q14" s="11"/>
    </row>
    <row r="15" spans="1:17" s="5" customFormat="1" ht="51" x14ac:dyDescent="0.25">
      <c r="A15" s="168"/>
      <c r="B15" s="30" t="s">
        <v>24</v>
      </c>
      <c r="C15" s="31">
        <v>16</v>
      </c>
      <c r="D15" s="32">
        <v>3</v>
      </c>
      <c r="E15" s="33">
        <v>48</v>
      </c>
      <c r="F15" s="34" t="s">
        <v>22</v>
      </c>
      <c r="G15" s="34" t="s">
        <v>22</v>
      </c>
      <c r="H15" s="32" t="s">
        <v>25</v>
      </c>
      <c r="I15" s="31">
        <v>37</v>
      </c>
      <c r="J15" s="32">
        <v>3</v>
      </c>
      <c r="K15" s="33">
        <v>111</v>
      </c>
      <c r="L15" s="34" t="s">
        <v>22</v>
      </c>
      <c r="M15" s="34" t="s">
        <v>22</v>
      </c>
      <c r="N15" s="35" t="s">
        <v>22</v>
      </c>
      <c r="O15" s="35" t="s">
        <v>22</v>
      </c>
      <c r="P15" s="36" t="s">
        <v>22</v>
      </c>
      <c r="Q15" s="11"/>
    </row>
    <row r="16" spans="1:17" s="5" customFormat="1" ht="63.75" x14ac:dyDescent="0.25">
      <c r="A16" s="168"/>
      <c r="B16" s="30" t="s">
        <v>26</v>
      </c>
      <c r="C16" s="31">
        <v>0</v>
      </c>
      <c r="D16" s="32">
        <v>1</v>
      </c>
      <c r="E16" s="33">
        <v>0</v>
      </c>
      <c r="F16" s="34" t="s">
        <v>22</v>
      </c>
      <c r="G16" s="34" t="s">
        <v>22</v>
      </c>
      <c r="H16" s="32" t="s">
        <v>27</v>
      </c>
      <c r="I16" s="31">
        <v>2</v>
      </c>
      <c r="J16" s="32">
        <v>1</v>
      </c>
      <c r="K16" s="33">
        <v>2</v>
      </c>
      <c r="L16" s="34" t="s">
        <v>22</v>
      </c>
      <c r="M16" s="34" t="s">
        <v>22</v>
      </c>
      <c r="N16" s="35" t="s">
        <v>22</v>
      </c>
      <c r="O16" s="35" t="s">
        <v>22</v>
      </c>
      <c r="P16" s="36" t="s">
        <v>22</v>
      </c>
      <c r="Q16" s="11"/>
    </row>
    <row r="17" spans="1:17" s="5" customFormat="1" x14ac:dyDescent="0.25">
      <c r="A17" s="168"/>
      <c r="B17" s="37" t="s">
        <v>28</v>
      </c>
      <c r="C17" s="31">
        <v>100</v>
      </c>
      <c r="D17" s="38" t="s">
        <v>22</v>
      </c>
      <c r="E17" s="39">
        <v>468</v>
      </c>
      <c r="F17" s="39">
        <v>4.7</v>
      </c>
      <c r="G17" s="40">
        <v>93.6</v>
      </c>
      <c r="H17" s="32" t="s">
        <v>28</v>
      </c>
      <c r="I17" s="31">
        <v>100</v>
      </c>
      <c r="J17" s="38" t="s">
        <v>22</v>
      </c>
      <c r="K17" s="39">
        <v>418</v>
      </c>
      <c r="L17" s="39">
        <v>4.2</v>
      </c>
      <c r="M17" s="39">
        <v>83.6</v>
      </c>
      <c r="N17" s="41">
        <v>19.600000000000001</v>
      </c>
      <c r="O17" s="35" t="s">
        <v>22</v>
      </c>
      <c r="P17" s="36" t="s">
        <v>22</v>
      </c>
      <c r="Q17" s="11"/>
    </row>
    <row r="18" spans="1:17" s="5" customFormat="1" ht="61.5" customHeight="1" x14ac:dyDescent="0.25">
      <c r="A18" s="168" t="s">
        <v>29</v>
      </c>
      <c r="B18" s="30" t="s">
        <v>21</v>
      </c>
      <c r="C18" s="31">
        <v>80</v>
      </c>
      <c r="D18" s="32">
        <v>5</v>
      </c>
      <c r="E18" s="33">
        <v>400</v>
      </c>
      <c r="F18" s="34" t="s">
        <v>22</v>
      </c>
      <c r="G18" s="34" t="s">
        <v>22</v>
      </c>
      <c r="H18" s="32" t="s">
        <v>23</v>
      </c>
      <c r="I18" s="31">
        <v>55</v>
      </c>
      <c r="J18" s="32">
        <v>5</v>
      </c>
      <c r="K18" s="33">
        <v>275</v>
      </c>
      <c r="L18" s="34" t="s">
        <v>22</v>
      </c>
      <c r="M18" s="34" t="s">
        <v>22</v>
      </c>
      <c r="N18" s="35" t="s">
        <v>22</v>
      </c>
      <c r="O18" s="35" t="s">
        <v>22</v>
      </c>
      <c r="P18" s="36" t="s">
        <v>22</v>
      </c>
      <c r="Q18" s="11"/>
    </row>
    <row r="19" spans="1:17" s="5" customFormat="1" ht="51" x14ac:dyDescent="0.25">
      <c r="A19" s="168"/>
      <c r="B19" s="30" t="s">
        <v>24</v>
      </c>
      <c r="C19" s="31">
        <v>19</v>
      </c>
      <c r="D19" s="32">
        <v>3</v>
      </c>
      <c r="E19" s="33">
        <v>57</v>
      </c>
      <c r="F19" s="34" t="s">
        <v>22</v>
      </c>
      <c r="G19" s="34" t="s">
        <v>22</v>
      </c>
      <c r="H19" s="32" t="s">
        <v>25</v>
      </c>
      <c r="I19" s="31">
        <v>43</v>
      </c>
      <c r="J19" s="32">
        <v>3</v>
      </c>
      <c r="K19" s="33">
        <v>129</v>
      </c>
      <c r="L19" s="34" t="s">
        <v>22</v>
      </c>
      <c r="M19" s="34" t="s">
        <v>22</v>
      </c>
      <c r="N19" s="35" t="s">
        <v>22</v>
      </c>
      <c r="O19" s="35" t="s">
        <v>22</v>
      </c>
      <c r="P19" s="36" t="s">
        <v>22</v>
      </c>
      <c r="Q19" s="11"/>
    </row>
    <row r="20" spans="1:17" s="5" customFormat="1" ht="63.75" x14ac:dyDescent="0.25">
      <c r="A20" s="168"/>
      <c r="B20" s="30" t="s">
        <v>26</v>
      </c>
      <c r="C20" s="31">
        <v>1</v>
      </c>
      <c r="D20" s="32">
        <v>1</v>
      </c>
      <c r="E20" s="33">
        <v>1</v>
      </c>
      <c r="F20" s="34" t="s">
        <v>22</v>
      </c>
      <c r="G20" s="34" t="s">
        <v>22</v>
      </c>
      <c r="H20" s="32" t="s">
        <v>27</v>
      </c>
      <c r="I20" s="31">
        <v>2</v>
      </c>
      <c r="J20" s="32">
        <v>1</v>
      </c>
      <c r="K20" s="33">
        <v>2</v>
      </c>
      <c r="L20" s="34" t="s">
        <v>22</v>
      </c>
      <c r="M20" s="34" t="s">
        <v>22</v>
      </c>
      <c r="N20" s="35" t="s">
        <v>22</v>
      </c>
      <c r="O20" s="35" t="s">
        <v>22</v>
      </c>
      <c r="P20" s="36" t="s">
        <v>22</v>
      </c>
      <c r="Q20" s="11"/>
    </row>
    <row r="21" spans="1:17" s="5" customFormat="1" x14ac:dyDescent="0.25">
      <c r="A21" s="168"/>
      <c r="B21" s="37" t="s">
        <v>28</v>
      </c>
      <c r="C21" s="31">
        <v>100</v>
      </c>
      <c r="D21" s="38" t="s">
        <v>22</v>
      </c>
      <c r="E21" s="39">
        <v>458</v>
      </c>
      <c r="F21" s="39">
        <v>4.5999999999999996</v>
      </c>
      <c r="G21" s="40">
        <v>91.6</v>
      </c>
      <c r="H21" s="32" t="s">
        <v>28</v>
      </c>
      <c r="I21" s="31">
        <v>100</v>
      </c>
      <c r="J21" s="38" t="s">
        <v>22</v>
      </c>
      <c r="K21" s="33">
        <v>406</v>
      </c>
      <c r="L21" s="39">
        <v>4.0999999999999996</v>
      </c>
      <c r="M21" s="39">
        <v>81.2</v>
      </c>
      <c r="N21" s="41">
        <v>18.600000000000001</v>
      </c>
      <c r="O21" s="35" t="s">
        <v>22</v>
      </c>
      <c r="P21" s="36" t="s">
        <v>22</v>
      </c>
      <c r="Q21" s="11"/>
    </row>
    <row r="22" spans="1:17" s="5" customFormat="1" ht="51" x14ac:dyDescent="0.25">
      <c r="A22" s="168" t="s">
        <v>30</v>
      </c>
      <c r="B22" s="30" t="s">
        <v>21</v>
      </c>
      <c r="C22" s="31">
        <v>76</v>
      </c>
      <c r="D22" s="32">
        <v>5</v>
      </c>
      <c r="E22" s="33">
        <v>380</v>
      </c>
      <c r="F22" s="34" t="s">
        <v>22</v>
      </c>
      <c r="G22" s="34" t="s">
        <v>22</v>
      </c>
      <c r="H22" s="32" t="s">
        <v>23</v>
      </c>
      <c r="I22" s="31">
        <v>65</v>
      </c>
      <c r="J22" s="32">
        <v>5</v>
      </c>
      <c r="K22" s="33">
        <v>325</v>
      </c>
      <c r="L22" s="34" t="s">
        <v>22</v>
      </c>
      <c r="M22" s="34" t="s">
        <v>22</v>
      </c>
      <c r="N22" s="35" t="s">
        <v>22</v>
      </c>
      <c r="O22" s="35" t="s">
        <v>22</v>
      </c>
      <c r="P22" s="36" t="s">
        <v>22</v>
      </c>
      <c r="Q22" s="11"/>
    </row>
    <row r="23" spans="1:17" s="5" customFormat="1" ht="51" x14ac:dyDescent="0.25">
      <c r="A23" s="168"/>
      <c r="B23" s="30" t="s">
        <v>24</v>
      </c>
      <c r="C23" s="31">
        <v>23</v>
      </c>
      <c r="D23" s="32">
        <v>3</v>
      </c>
      <c r="E23" s="33">
        <v>69</v>
      </c>
      <c r="F23" s="34" t="s">
        <v>22</v>
      </c>
      <c r="G23" s="34" t="s">
        <v>22</v>
      </c>
      <c r="H23" s="32" t="s">
        <v>25</v>
      </c>
      <c r="I23" s="31">
        <v>34</v>
      </c>
      <c r="J23" s="32">
        <v>3</v>
      </c>
      <c r="K23" s="33">
        <v>102</v>
      </c>
      <c r="L23" s="34" t="s">
        <v>22</v>
      </c>
      <c r="M23" s="34" t="s">
        <v>22</v>
      </c>
      <c r="N23" s="35" t="s">
        <v>22</v>
      </c>
      <c r="O23" s="35" t="s">
        <v>22</v>
      </c>
      <c r="P23" s="36" t="s">
        <v>22</v>
      </c>
      <c r="Q23" s="11"/>
    </row>
    <row r="24" spans="1:17" s="5" customFormat="1" ht="63.75" x14ac:dyDescent="0.25">
      <c r="A24" s="168"/>
      <c r="B24" s="30" t="s">
        <v>26</v>
      </c>
      <c r="C24" s="31">
        <v>1</v>
      </c>
      <c r="D24" s="32">
        <v>1</v>
      </c>
      <c r="E24" s="33">
        <v>1</v>
      </c>
      <c r="F24" s="34" t="s">
        <v>22</v>
      </c>
      <c r="G24" s="34" t="s">
        <v>22</v>
      </c>
      <c r="H24" s="32" t="s">
        <v>27</v>
      </c>
      <c r="I24" s="31">
        <v>1</v>
      </c>
      <c r="J24" s="32">
        <v>1</v>
      </c>
      <c r="K24" s="33">
        <v>1</v>
      </c>
      <c r="L24" s="34" t="s">
        <v>22</v>
      </c>
      <c r="M24" s="34" t="s">
        <v>22</v>
      </c>
      <c r="N24" s="35" t="s">
        <v>22</v>
      </c>
      <c r="O24" s="35" t="s">
        <v>22</v>
      </c>
      <c r="P24" s="36" t="s">
        <v>22</v>
      </c>
      <c r="Q24" s="11"/>
    </row>
    <row r="25" spans="1:17" s="5" customFormat="1" x14ac:dyDescent="0.25">
      <c r="A25" s="168"/>
      <c r="B25" s="37" t="s">
        <v>28</v>
      </c>
      <c r="C25" s="31">
        <v>100</v>
      </c>
      <c r="D25" s="38" t="s">
        <v>22</v>
      </c>
      <c r="E25" s="39">
        <v>450</v>
      </c>
      <c r="F25" s="39">
        <v>4.5</v>
      </c>
      <c r="G25" s="40">
        <v>90</v>
      </c>
      <c r="H25" s="32" t="s">
        <v>28</v>
      </c>
      <c r="I25" s="31">
        <v>100</v>
      </c>
      <c r="J25" s="38" t="s">
        <v>22</v>
      </c>
      <c r="K25" s="33">
        <v>428</v>
      </c>
      <c r="L25" s="39">
        <v>4.3</v>
      </c>
      <c r="M25" s="39">
        <v>85.6</v>
      </c>
      <c r="N25" s="41">
        <v>19.3</v>
      </c>
      <c r="O25" s="35" t="s">
        <v>22</v>
      </c>
      <c r="P25" s="36" t="s">
        <v>22</v>
      </c>
      <c r="Q25" s="11"/>
    </row>
    <row r="26" spans="1:17" s="5" customFormat="1" ht="51" x14ac:dyDescent="0.25">
      <c r="A26" s="168" t="s">
        <v>31</v>
      </c>
      <c r="B26" s="30" t="s">
        <v>21</v>
      </c>
      <c r="C26" s="31">
        <v>70</v>
      </c>
      <c r="D26" s="32">
        <v>5</v>
      </c>
      <c r="E26" s="33">
        <v>350</v>
      </c>
      <c r="F26" s="34" t="s">
        <v>22</v>
      </c>
      <c r="G26" s="34" t="s">
        <v>22</v>
      </c>
      <c r="H26" s="32" t="s">
        <v>23</v>
      </c>
      <c r="I26" s="31">
        <v>35</v>
      </c>
      <c r="J26" s="32">
        <v>5</v>
      </c>
      <c r="K26" s="33">
        <v>175</v>
      </c>
      <c r="L26" s="34" t="s">
        <v>22</v>
      </c>
      <c r="M26" s="34" t="s">
        <v>22</v>
      </c>
      <c r="N26" s="35" t="s">
        <v>22</v>
      </c>
      <c r="O26" s="35" t="s">
        <v>22</v>
      </c>
      <c r="P26" s="42" t="s">
        <v>22</v>
      </c>
      <c r="Q26" s="11"/>
    </row>
    <row r="27" spans="1:17" s="5" customFormat="1" ht="51" x14ac:dyDescent="0.25">
      <c r="A27" s="168"/>
      <c r="B27" s="30" t="s">
        <v>24</v>
      </c>
      <c r="C27" s="31">
        <v>24</v>
      </c>
      <c r="D27" s="32">
        <v>3</v>
      </c>
      <c r="E27" s="33">
        <v>72</v>
      </c>
      <c r="F27" s="34" t="s">
        <v>22</v>
      </c>
      <c r="G27" s="34" t="s">
        <v>22</v>
      </c>
      <c r="H27" s="32" t="s">
        <v>25</v>
      </c>
      <c r="I27" s="31">
        <v>52</v>
      </c>
      <c r="J27" s="32">
        <v>3</v>
      </c>
      <c r="K27" s="33">
        <v>156</v>
      </c>
      <c r="L27" s="34" t="s">
        <v>22</v>
      </c>
      <c r="M27" s="34" t="s">
        <v>22</v>
      </c>
      <c r="N27" s="35" t="s">
        <v>22</v>
      </c>
      <c r="O27" s="35" t="s">
        <v>22</v>
      </c>
      <c r="P27" s="42" t="s">
        <v>22</v>
      </c>
      <c r="Q27" s="11"/>
    </row>
    <row r="28" spans="1:17" s="5" customFormat="1" ht="63.75" x14ac:dyDescent="0.25">
      <c r="A28" s="168"/>
      <c r="B28" s="30" t="s">
        <v>26</v>
      </c>
      <c r="C28" s="31">
        <v>6</v>
      </c>
      <c r="D28" s="32">
        <v>1</v>
      </c>
      <c r="E28" s="33">
        <v>6</v>
      </c>
      <c r="F28" s="34" t="s">
        <v>22</v>
      </c>
      <c r="G28" s="34" t="s">
        <v>22</v>
      </c>
      <c r="H28" s="32" t="s">
        <v>27</v>
      </c>
      <c r="I28" s="31">
        <v>13</v>
      </c>
      <c r="J28" s="32">
        <v>1</v>
      </c>
      <c r="K28" s="33">
        <v>13</v>
      </c>
      <c r="L28" s="34" t="s">
        <v>22</v>
      </c>
      <c r="M28" s="34" t="s">
        <v>22</v>
      </c>
      <c r="N28" s="35" t="s">
        <v>22</v>
      </c>
      <c r="O28" s="35" t="s">
        <v>22</v>
      </c>
      <c r="P28" s="42" t="s">
        <v>22</v>
      </c>
      <c r="Q28" s="11"/>
    </row>
    <row r="29" spans="1:17" s="5" customFormat="1" x14ac:dyDescent="0.25">
      <c r="A29" s="168"/>
      <c r="B29" s="37" t="s">
        <v>28</v>
      </c>
      <c r="C29" s="31">
        <v>100</v>
      </c>
      <c r="D29" s="38" t="s">
        <v>22</v>
      </c>
      <c r="E29" s="39">
        <v>428</v>
      </c>
      <c r="F29" s="39">
        <v>4.3</v>
      </c>
      <c r="G29" s="40">
        <v>85.6</v>
      </c>
      <c r="H29" s="32" t="s">
        <v>28</v>
      </c>
      <c r="I29" s="31">
        <v>100</v>
      </c>
      <c r="J29" s="38" t="s">
        <v>22</v>
      </c>
      <c r="K29" s="33">
        <v>344</v>
      </c>
      <c r="L29" s="39">
        <v>3.4</v>
      </c>
      <c r="M29" s="39">
        <v>68.8</v>
      </c>
      <c r="N29" s="41">
        <v>14.7</v>
      </c>
      <c r="O29" s="35" t="s">
        <v>22</v>
      </c>
      <c r="P29" s="42" t="s">
        <v>22</v>
      </c>
      <c r="Q29" s="11"/>
    </row>
    <row r="30" spans="1:17" s="5" customFormat="1" ht="51" x14ac:dyDescent="0.25">
      <c r="A30" s="168" t="s">
        <v>32</v>
      </c>
      <c r="B30" s="30" t="s">
        <v>21</v>
      </c>
      <c r="C30" s="31">
        <v>95</v>
      </c>
      <c r="D30" s="32">
        <v>5</v>
      </c>
      <c r="E30" s="33">
        <v>475</v>
      </c>
      <c r="F30" s="34" t="s">
        <v>22</v>
      </c>
      <c r="G30" s="34" t="s">
        <v>22</v>
      </c>
      <c r="H30" s="32" t="s">
        <v>23</v>
      </c>
      <c r="I30" s="31">
        <v>84</v>
      </c>
      <c r="J30" s="32">
        <v>5</v>
      </c>
      <c r="K30" s="33">
        <v>420</v>
      </c>
      <c r="L30" s="34" t="s">
        <v>22</v>
      </c>
      <c r="M30" s="34" t="s">
        <v>22</v>
      </c>
      <c r="N30" s="35" t="s">
        <v>22</v>
      </c>
      <c r="O30" s="35" t="s">
        <v>22</v>
      </c>
      <c r="P30" s="42" t="s">
        <v>22</v>
      </c>
      <c r="Q30" s="11"/>
    </row>
    <row r="31" spans="1:17" s="5" customFormat="1" ht="51" x14ac:dyDescent="0.25">
      <c r="A31" s="168"/>
      <c r="B31" s="30" t="s">
        <v>24</v>
      </c>
      <c r="C31" s="31">
        <v>4</v>
      </c>
      <c r="D31" s="32">
        <v>3</v>
      </c>
      <c r="E31" s="33">
        <v>12</v>
      </c>
      <c r="F31" s="34" t="s">
        <v>22</v>
      </c>
      <c r="G31" s="34" t="s">
        <v>22</v>
      </c>
      <c r="H31" s="32" t="s">
        <v>25</v>
      </c>
      <c r="I31" s="31">
        <v>13</v>
      </c>
      <c r="J31" s="32">
        <v>3</v>
      </c>
      <c r="K31" s="33">
        <v>39</v>
      </c>
      <c r="L31" s="34" t="s">
        <v>22</v>
      </c>
      <c r="M31" s="34" t="s">
        <v>22</v>
      </c>
      <c r="N31" s="35" t="s">
        <v>22</v>
      </c>
      <c r="O31" s="35" t="s">
        <v>22</v>
      </c>
      <c r="P31" s="42" t="s">
        <v>22</v>
      </c>
      <c r="Q31" s="11"/>
    </row>
    <row r="32" spans="1:17" s="5" customFormat="1" ht="63.75" x14ac:dyDescent="0.25">
      <c r="A32" s="168"/>
      <c r="B32" s="30" t="s">
        <v>26</v>
      </c>
      <c r="C32" s="31">
        <v>1</v>
      </c>
      <c r="D32" s="32">
        <v>1</v>
      </c>
      <c r="E32" s="33">
        <v>1</v>
      </c>
      <c r="F32" s="34" t="s">
        <v>22</v>
      </c>
      <c r="G32" s="34" t="s">
        <v>22</v>
      </c>
      <c r="H32" s="32" t="s">
        <v>27</v>
      </c>
      <c r="I32" s="31">
        <v>3</v>
      </c>
      <c r="J32" s="32">
        <v>1</v>
      </c>
      <c r="K32" s="33">
        <v>3</v>
      </c>
      <c r="L32" s="34" t="s">
        <v>22</v>
      </c>
      <c r="M32" s="34" t="s">
        <v>22</v>
      </c>
      <c r="N32" s="35" t="s">
        <v>22</v>
      </c>
      <c r="O32" s="35" t="s">
        <v>22</v>
      </c>
      <c r="P32" s="42" t="s">
        <v>22</v>
      </c>
      <c r="Q32" s="11"/>
    </row>
    <row r="33" spans="1:17" s="5" customFormat="1" x14ac:dyDescent="0.25">
      <c r="A33" s="168"/>
      <c r="B33" s="37" t="s">
        <v>28</v>
      </c>
      <c r="C33" s="31">
        <v>100</v>
      </c>
      <c r="D33" s="43" t="s">
        <v>22</v>
      </c>
      <c r="E33" s="32">
        <v>488</v>
      </c>
      <c r="F33" s="39">
        <v>4.9000000000000004</v>
      </c>
      <c r="G33" s="40">
        <v>97.6</v>
      </c>
      <c r="H33" s="44" t="s">
        <v>28</v>
      </c>
      <c r="I33" s="31">
        <v>100</v>
      </c>
      <c r="J33" s="43" t="s">
        <v>22</v>
      </c>
      <c r="K33" s="45">
        <v>462</v>
      </c>
      <c r="L33" s="39">
        <v>4.5999999999999996</v>
      </c>
      <c r="M33" s="39">
        <v>92.4</v>
      </c>
      <c r="N33" s="39">
        <v>22.5</v>
      </c>
      <c r="O33" s="35" t="s">
        <v>22</v>
      </c>
      <c r="P33" s="42" t="s">
        <v>22</v>
      </c>
      <c r="Q33" s="11"/>
    </row>
    <row r="34" spans="1:17" s="5" customFormat="1" ht="51" x14ac:dyDescent="0.25">
      <c r="A34" s="168" t="s">
        <v>33</v>
      </c>
      <c r="B34" s="37" t="s">
        <v>21</v>
      </c>
      <c r="C34" s="31">
        <v>57</v>
      </c>
      <c r="D34" s="46">
        <v>5</v>
      </c>
      <c r="E34" s="32">
        <v>285</v>
      </c>
      <c r="F34" s="34" t="s">
        <v>22</v>
      </c>
      <c r="G34" s="34" t="s">
        <v>22</v>
      </c>
      <c r="H34" s="44" t="s">
        <v>23</v>
      </c>
      <c r="I34" s="31">
        <v>67</v>
      </c>
      <c r="J34" s="32">
        <v>5</v>
      </c>
      <c r="K34" s="45">
        <v>335</v>
      </c>
      <c r="L34" s="34" t="s">
        <v>22</v>
      </c>
      <c r="M34" s="34" t="s">
        <v>22</v>
      </c>
      <c r="N34" s="34" t="s">
        <v>22</v>
      </c>
      <c r="O34" s="35" t="s">
        <v>22</v>
      </c>
      <c r="P34" s="36" t="s">
        <v>22</v>
      </c>
      <c r="Q34" s="11"/>
    </row>
    <row r="35" spans="1:17" s="5" customFormat="1" ht="51" x14ac:dyDescent="0.25">
      <c r="A35" s="168"/>
      <c r="B35" s="37" t="s">
        <v>24</v>
      </c>
      <c r="C35" s="31">
        <v>33</v>
      </c>
      <c r="D35" s="46">
        <v>3</v>
      </c>
      <c r="E35" s="32">
        <v>99</v>
      </c>
      <c r="F35" s="34" t="s">
        <v>22</v>
      </c>
      <c r="G35" s="34" t="s">
        <v>22</v>
      </c>
      <c r="H35" s="44" t="s">
        <v>25</v>
      </c>
      <c r="I35" s="31">
        <v>28</v>
      </c>
      <c r="J35" s="32">
        <v>3</v>
      </c>
      <c r="K35" s="45">
        <v>84</v>
      </c>
      <c r="L35" s="34" t="s">
        <v>22</v>
      </c>
      <c r="M35" s="34" t="s">
        <v>22</v>
      </c>
      <c r="N35" s="34" t="s">
        <v>22</v>
      </c>
      <c r="O35" s="35" t="s">
        <v>22</v>
      </c>
      <c r="P35" s="36" t="s">
        <v>22</v>
      </c>
      <c r="Q35" s="11"/>
    </row>
    <row r="36" spans="1:17" s="5" customFormat="1" ht="63.75" x14ac:dyDescent="0.25">
      <c r="A36" s="168"/>
      <c r="B36" s="37" t="s">
        <v>26</v>
      </c>
      <c r="C36" s="31">
        <v>10</v>
      </c>
      <c r="D36" s="46">
        <v>1</v>
      </c>
      <c r="E36" s="32">
        <v>10</v>
      </c>
      <c r="F36" s="34" t="s">
        <v>22</v>
      </c>
      <c r="G36" s="34" t="s">
        <v>22</v>
      </c>
      <c r="H36" s="44" t="s">
        <v>27</v>
      </c>
      <c r="I36" s="31">
        <v>5</v>
      </c>
      <c r="J36" s="32">
        <v>1</v>
      </c>
      <c r="K36" s="45">
        <v>5</v>
      </c>
      <c r="L36" s="34" t="s">
        <v>22</v>
      </c>
      <c r="M36" s="34" t="s">
        <v>22</v>
      </c>
      <c r="N36" s="34" t="s">
        <v>22</v>
      </c>
      <c r="O36" s="35" t="s">
        <v>22</v>
      </c>
      <c r="P36" s="36" t="s">
        <v>22</v>
      </c>
      <c r="Q36" s="11"/>
    </row>
    <row r="37" spans="1:17" s="5" customFormat="1" x14ac:dyDescent="0.25">
      <c r="A37" s="168"/>
      <c r="B37" s="37" t="s">
        <v>28</v>
      </c>
      <c r="C37" s="31">
        <v>100</v>
      </c>
      <c r="D37" s="43" t="s">
        <v>22</v>
      </c>
      <c r="E37" s="32">
        <v>394</v>
      </c>
      <c r="F37" s="39">
        <v>3.9</v>
      </c>
      <c r="G37" s="40">
        <v>78.8</v>
      </c>
      <c r="H37" s="44" t="s">
        <v>28</v>
      </c>
      <c r="I37" s="31">
        <v>100</v>
      </c>
      <c r="J37" s="43" t="s">
        <v>22</v>
      </c>
      <c r="K37" s="45">
        <v>424</v>
      </c>
      <c r="L37" s="39">
        <v>4.2</v>
      </c>
      <c r="M37" s="39">
        <v>84.8</v>
      </c>
      <c r="N37" s="39">
        <v>16.7</v>
      </c>
      <c r="O37" s="35" t="s">
        <v>22</v>
      </c>
      <c r="P37" s="36" t="s">
        <v>22</v>
      </c>
      <c r="Q37" s="11"/>
    </row>
    <row r="38" spans="1:17" s="5" customFormat="1" ht="51" x14ac:dyDescent="0.25">
      <c r="A38" s="168" t="s">
        <v>34</v>
      </c>
      <c r="B38" s="37" t="s">
        <v>21</v>
      </c>
      <c r="C38" s="31">
        <v>74</v>
      </c>
      <c r="D38" s="46">
        <v>5</v>
      </c>
      <c r="E38" s="32">
        <v>370</v>
      </c>
      <c r="F38" s="34" t="s">
        <v>22</v>
      </c>
      <c r="G38" s="34" t="s">
        <v>22</v>
      </c>
      <c r="H38" s="44" t="s">
        <v>23</v>
      </c>
      <c r="I38" s="31">
        <v>79</v>
      </c>
      <c r="J38" s="32">
        <v>5</v>
      </c>
      <c r="K38" s="45">
        <v>395</v>
      </c>
      <c r="L38" s="34" t="s">
        <v>22</v>
      </c>
      <c r="M38" s="34" t="s">
        <v>22</v>
      </c>
      <c r="N38" s="34" t="s">
        <v>22</v>
      </c>
      <c r="O38" s="35" t="s">
        <v>22</v>
      </c>
      <c r="P38" s="36" t="s">
        <v>22</v>
      </c>
      <c r="Q38" s="11"/>
    </row>
    <row r="39" spans="1:17" s="5" customFormat="1" ht="51" x14ac:dyDescent="0.25">
      <c r="A39" s="168"/>
      <c r="B39" s="37" t="s">
        <v>24</v>
      </c>
      <c r="C39" s="31">
        <v>24</v>
      </c>
      <c r="D39" s="46">
        <v>3</v>
      </c>
      <c r="E39" s="32">
        <v>72</v>
      </c>
      <c r="F39" s="34" t="s">
        <v>22</v>
      </c>
      <c r="G39" s="34" t="s">
        <v>22</v>
      </c>
      <c r="H39" s="44" t="s">
        <v>25</v>
      </c>
      <c r="I39" s="31">
        <v>20</v>
      </c>
      <c r="J39" s="32">
        <v>3</v>
      </c>
      <c r="K39" s="45">
        <v>60</v>
      </c>
      <c r="L39" s="34" t="s">
        <v>22</v>
      </c>
      <c r="M39" s="34" t="s">
        <v>22</v>
      </c>
      <c r="N39" s="34" t="s">
        <v>22</v>
      </c>
      <c r="O39" s="35" t="s">
        <v>22</v>
      </c>
      <c r="P39" s="36" t="s">
        <v>22</v>
      </c>
      <c r="Q39" s="11"/>
    </row>
    <row r="40" spans="1:17" s="5" customFormat="1" ht="63.75" x14ac:dyDescent="0.25">
      <c r="A40" s="168"/>
      <c r="B40" s="37" t="s">
        <v>26</v>
      </c>
      <c r="C40" s="31">
        <v>2</v>
      </c>
      <c r="D40" s="46">
        <v>1</v>
      </c>
      <c r="E40" s="32">
        <v>2</v>
      </c>
      <c r="F40" s="34" t="s">
        <v>22</v>
      </c>
      <c r="G40" s="34" t="s">
        <v>22</v>
      </c>
      <c r="H40" s="44" t="s">
        <v>27</v>
      </c>
      <c r="I40" s="31">
        <v>1</v>
      </c>
      <c r="J40" s="32">
        <v>1</v>
      </c>
      <c r="K40" s="45">
        <v>1</v>
      </c>
      <c r="L40" s="34" t="s">
        <v>22</v>
      </c>
      <c r="M40" s="34" t="s">
        <v>22</v>
      </c>
      <c r="N40" s="34" t="s">
        <v>22</v>
      </c>
      <c r="O40" s="35" t="s">
        <v>22</v>
      </c>
      <c r="P40" s="36" t="s">
        <v>22</v>
      </c>
      <c r="Q40" s="11"/>
    </row>
    <row r="41" spans="1:17" s="5" customFormat="1" x14ac:dyDescent="0.25">
      <c r="A41" s="168"/>
      <c r="B41" s="37" t="s">
        <v>28</v>
      </c>
      <c r="C41" s="31">
        <v>100</v>
      </c>
      <c r="D41" s="43" t="s">
        <v>22</v>
      </c>
      <c r="E41" s="32">
        <v>444</v>
      </c>
      <c r="F41" s="39">
        <v>4.4000000000000004</v>
      </c>
      <c r="G41" s="40">
        <v>88.8</v>
      </c>
      <c r="H41" s="44" t="s">
        <v>28</v>
      </c>
      <c r="I41" s="31">
        <v>100</v>
      </c>
      <c r="J41" s="43" t="s">
        <v>22</v>
      </c>
      <c r="K41" s="45">
        <v>456</v>
      </c>
      <c r="L41" s="39">
        <v>4.5999999999999996</v>
      </c>
      <c r="M41" s="39">
        <v>91.2</v>
      </c>
      <c r="N41" s="39">
        <v>20.2</v>
      </c>
      <c r="O41" s="35" t="s">
        <v>22</v>
      </c>
      <c r="P41" s="36" t="s">
        <v>22</v>
      </c>
      <c r="Q41" s="11"/>
    </row>
    <row r="42" spans="1:17" s="5" customFormat="1" ht="51" x14ac:dyDescent="0.25">
      <c r="A42" s="168" t="s">
        <v>35</v>
      </c>
      <c r="B42" s="37" t="s">
        <v>21</v>
      </c>
      <c r="C42" s="31">
        <v>88</v>
      </c>
      <c r="D42" s="46">
        <v>5</v>
      </c>
      <c r="E42" s="32">
        <v>440</v>
      </c>
      <c r="F42" s="34" t="s">
        <v>22</v>
      </c>
      <c r="G42" s="34" t="s">
        <v>22</v>
      </c>
      <c r="H42" s="44" t="s">
        <v>23</v>
      </c>
      <c r="I42" s="31">
        <v>78</v>
      </c>
      <c r="J42" s="32">
        <v>5</v>
      </c>
      <c r="K42" s="45">
        <v>390</v>
      </c>
      <c r="L42" s="34" t="s">
        <v>22</v>
      </c>
      <c r="M42" s="34" t="s">
        <v>22</v>
      </c>
      <c r="N42" s="34" t="s">
        <v>22</v>
      </c>
      <c r="O42" s="35" t="s">
        <v>22</v>
      </c>
      <c r="P42" s="36" t="s">
        <v>22</v>
      </c>
      <c r="Q42" s="11"/>
    </row>
    <row r="43" spans="1:17" s="5" customFormat="1" ht="51" x14ac:dyDescent="0.25">
      <c r="A43" s="168"/>
      <c r="B43" s="37" t="s">
        <v>24</v>
      </c>
      <c r="C43" s="31">
        <v>10</v>
      </c>
      <c r="D43" s="46">
        <v>3</v>
      </c>
      <c r="E43" s="32">
        <v>30</v>
      </c>
      <c r="F43" s="34" t="s">
        <v>22</v>
      </c>
      <c r="G43" s="34" t="s">
        <v>22</v>
      </c>
      <c r="H43" s="44" t="s">
        <v>25</v>
      </c>
      <c r="I43" s="31">
        <v>22</v>
      </c>
      <c r="J43" s="32">
        <v>3</v>
      </c>
      <c r="K43" s="45">
        <v>66</v>
      </c>
      <c r="L43" s="34" t="s">
        <v>22</v>
      </c>
      <c r="M43" s="34" t="s">
        <v>22</v>
      </c>
      <c r="N43" s="34" t="s">
        <v>22</v>
      </c>
      <c r="O43" s="35" t="s">
        <v>22</v>
      </c>
      <c r="P43" s="36" t="s">
        <v>22</v>
      </c>
      <c r="Q43" s="11"/>
    </row>
    <row r="44" spans="1:17" s="5" customFormat="1" ht="63.75" x14ac:dyDescent="0.25">
      <c r="A44" s="168"/>
      <c r="B44" s="37" t="s">
        <v>26</v>
      </c>
      <c r="C44" s="31">
        <v>2</v>
      </c>
      <c r="D44" s="46">
        <v>1</v>
      </c>
      <c r="E44" s="32">
        <v>2</v>
      </c>
      <c r="F44" s="34" t="s">
        <v>22</v>
      </c>
      <c r="G44" s="34" t="s">
        <v>22</v>
      </c>
      <c r="H44" s="44" t="s">
        <v>27</v>
      </c>
      <c r="I44" s="31">
        <v>0</v>
      </c>
      <c r="J44" s="32">
        <v>1</v>
      </c>
      <c r="K44" s="45">
        <v>0</v>
      </c>
      <c r="L44" s="34" t="s">
        <v>22</v>
      </c>
      <c r="M44" s="34" t="s">
        <v>22</v>
      </c>
      <c r="N44" s="34" t="s">
        <v>22</v>
      </c>
      <c r="O44" s="35" t="s">
        <v>22</v>
      </c>
      <c r="P44" s="36" t="s">
        <v>22</v>
      </c>
      <c r="Q44" s="11"/>
    </row>
    <row r="45" spans="1:17" s="5" customFormat="1" ht="66" customHeight="1" x14ac:dyDescent="0.25">
      <c r="A45" s="168"/>
      <c r="B45" s="37" t="s">
        <v>28</v>
      </c>
      <c r="C45" s="31">
        <v>100</v>
      </c>
      <c r="D45" s="43" t="s">
        <v>22</v>
      </c>
      <c r="E45" s="32">
        <v>472</v>
      </c>
      <c r="F45" s="39">
        <v>4.7</v>
      </c>
      <c r="G45" s="40">
        <v>94.4</v>
      </c>
      <c r="H45" s="44" t="s">
        <v>28</v>
      </c>
      <c r="I45" s="31">
        <v>100</v>
      </c>
      <c r="J45" s="43" t="s">
        <v>22</v>
      </c>
      <c r="K45" s="45">
        <v>456</v>
      </c>
      <c r="L45" s="39">
        <v>4.5999999999999996</v>
      </c>
      <c r="M45" s="39">
        <v>91.2</v>
      </c>
      <c r="N45" s="39">
        <v>21.5</v>
      </c>
      <c r="O45" s="35" t="s">
        <v>22</v>
      </c>
      <c r="P45" s="36" t="s">
        <v>22</v>
      </c>
      <c r="Q45" s="11"/>
    </row>
    <row r="46" spans="1:17" s="5" customFormat="1" ht="15.75" thickBot="1" x14ac:dyDescent="0.3">
      <c r="A46" s="47"/>
      <c r="B46" s="48" t="s">
        <v>36</v>
      </c>
      <c r="C46" s="49" t="s">
        <v>22</v>
      </c>
      <c r="D46" s="50" t="s">
        <v>22</v>
      </c>
      <c r="E46" s="51" t="s">
        <v>22</v>
      </c>
      <c r="F46" s="52">
        <v>36</v>
      </c>
      <c r="G46" s="52">
        <v>720.4</v>
      </c>
      <c r="H46" s="53" t="s">
        <v>36</v>
      </c>
      <c r="I46" s="49" t="s">
        <v>22</v>
      </c>
      <c r="J46" s="50" t="s">
        <v>22</v>
      </c>
      <c r="K46" s="51" t="s">
        <v>22</v>
      </c>
      <c r="L46" s="52">
        <v>33.9</v>
      </c>
      <c r="M46" s="52">
        <v>678.8</v>
      </c>
      <c r="N46" s="52">
        <v>153.19999999999999</v>
      </c>
      <c r="O46" s="54">
        <v>4.3</v>
      </c>
      <c r="P46" s="55">
        <v>85</v>
      </c>
      <c r="Q46" s="11"/>
    </row>
    <row r="47" spans="1:17" s="5" customFormat="1" x14ac:dyDescent="0.25">
      <c r="A47" s="1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11"/>
    </row>
    <row r="48" spans="1:17" s="5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s="5" customFormat="1" x14ac:dyDescent="0.25">
      <c r="A49" s="56" t="s">
        <v>37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s="5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s="5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s="5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s="64" customFormat="1" ht="12" x14ac:dyDescent="0.2">
      <c r="A53" s="58"/>
      <c r="B53" s="59"/>
      <c r="C53" s="60"/>
      <c r="D53" s="61"/>
      <c r="E53" s="58"/>
      <c r="F53" s="62"/>
      <c r="G53" s="62"/>
      <c r="H53" s="58"/>
      <c r="I53" s="60"/>
      <c r="J53" s="63"/>
      <c r="K53" s="58"/>
      <c r="L53" s="62"/>
      <c r="M53" s="62"/>
      <c r="N53" s="62"/>
      <c r="O53" s="62"/>
      <c r="P53" s="62"/>
    </row>
    <row r="54" spans="1:17" s="64" customFormat="1" ht="12" x14ac:dyDescent="0.2">
      <c r="A54" s="58"/>
      <c r="B54" s="59"/>
      <c r="C54" s="60"/>
      <c r="D54" s="61"/>
      <c r="E54" s="58"/>
      <c r="F54" s="62"/>
      <c r="G54" s="62"/>
      <c r="H54" s="58"/>
      <c r="I54" s="60"/>
      <c r="J54" s="63"/>
      <c r="K54" s="58"/>
      <c r="L54" s="62"/>
      <c r="M54" s="62"/>
      <c r="N54" s="62"/>
      <c r="O54" s="62"/>
      <c r="P54" s="62"/>
    </row>
    <row r="55" spans="1:17" s="64" customFormat="1" ht="12" x14ac:dyDescent="0.2">
      <c r="A55" s="65"/>
      <c r="B55" s="59"/>
      <c r="C55" s="60"/>
      <c r="D55" s="61"/>
      <c r="E55" s="58"/>
      <c r="F55" s="62"/>
      <c r="G55" s="62"/>
      <c r="H55" s="58"/>
      <c r="I55" s="60"/>
      <c r="J55" s="63"/>
      <c r="K55" s="58"/>
      <c r="L55" s="62"/>
      <c r="M55" s="62"/>
      <c r="N55" s="62"/>
      <c r="O55" s="62"/>
      <c r="P55" s="62"/>
    </row>
    <row r="56" spans="1:17" s="64" customFormat="1" ht="12" x14ac:dyDescent="0.2">
      <c r="A56" s="58"/>
      <c r="B56" s="59"/>
      <c r="C56" s="60"/>
      <c r="D56" s="58"/>
      <c r="E56" s="61"/>
      <c r="F56" s="58"/>
      <c r="G56" s="62"/>
      <c r="H56" s="62"/>
      <c r="I56" s="60"/>
      <c r="J56" s="58"/>
      <c r="K56" s="58"/>
      <c r="L56" s="58"/>
      <c r="M56" s="62"/>
      <c r="N56" s="62"/>
      <c r="O56" s="62"/>
      <c r="P56" s="62"/>
    </row>
    <row r="57" spans="1:17" s="64" customFormat="1" ht="12" x14ac:dyDescent="0.2">
      <c r="A57" s="58"/>
      <c r="B57" s="59"/>
      <c r="C57" s="60"/>
      <c r="D57" s="58"/>
      <c r="E57" s="61"/>
      <c r="F57" s="58"/>
      <c r="G57" s="62"/>
      <c r="H57" s="62"/>
      <c r="I57" s="60"/>
      <c r="J57" s="58"/>
      <c r="K57" s="58"/>
      <c r="L57" s="58"/>
      <c r="M57" s="62"/>
      <c r="N57" s="62"/>
      <c r="O57" s="62"/>
      <c r="P57" s="62"/>
    </row>
    <row r="58" spans="1:17" s="64" customFormat="1" ht="12" x14ac:dyDescent="0.2">
      <c r="A58" s="66"/>
      <c r="B58" s="151" t="s">
        <v>3</v>
      </c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2"/>
    </row>
    <row r="59" spans="1:17" s="64" customFormat="1" ht="12" x14ac:dyDescent="0.2">
      <c r="A59" s="67"/>
      <c r="B59" s="153" t="s">
        <v>38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4"/>
    </row>
    <row r="60" spans="1:17" s="64" customFormat="1" ht="12" x14ac:dyDescent="0.2">
      <c r="A60" s="67"/>
      <c r="B60" s="153" t="s">
        <v>5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5"/>
    </row>
    <row r="61" spans="1:17" s="64" customFormat="1" ht="12" x14ac:dyDescent="0.2">
      <c r="A61" s="67"/>
      <c r="B61" s="153" t="s">
        <v>39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5"/>
    </row>
    <row r="62" spans="1:17" s="64" customFormat="1" ht="12.75" thickBot="1" x14ac:dyDescent="0.25">
      <c r="A62" s="68"/>
      <c r="B62" s="69"/>
      <c r="C62" s="70"/>
      <c r="D62" s="67"/>
      <c r="E62" s="67"/>
      <c r="F62" s="67"/>
      <c r="G62" s="67"/>
      <c r="H62" s="67"/>
      <c r="I62" s="70"/>
      <c r="J62" s="67"/>
      <c r="K62" s="67"/>
      <c r="L62" s="71"/>
      <c r="M62" s="67"/>
      <c r="N62" s="67"/>
      <c r="O62" s="67"/>
      <c r="P62" s="72"/>
    </row>
    <row r="63" spans="1:17" s="64" customFormat="1" ht="12" x14ac:dyDescent="0.2">
      <c r="A63" s="145" t="s">
        <v>7</v>
      </c>
      <c r="B63" s="147" t="s">
        <v>8</v>
      </c>
      <c r="C63" s="149" t="s">
        <v>8</v>
      </c>
      <c r="D63" s="149"/>
      <c r="E63" s="149"/>
      <c r="F63" s="149"/>
      <c r="G63" s="149"/>
      <c r="H63" s="149"/>
      <c r="I63" s="149" t="s">
        <v>9</v>
      </c>
      <c r="J63" s="149"/>
      <c r="K63" s="149"/>
      <c r="L63" s="149"/>
      <c r="M63" s="149"/>
      <c r="N63" s="150"/>
      <c r="O63" s="150" t="s">
        <v>10</v>
      </c>
      <c r="P63" s="157" t="s">
        <v>11</v>
      </c>
    </row>
    <row r="64" spans="1:17" s="64" customFormat="1" ht="150" customHeight="1" thickBot="1" x14ac:dyDescent="0.25">
      <c r="A64" s="146"/>
      <c r="B64" s="148"/>
      <c r="C64" s="73" t="s">
        <v>12</v>
      </c>
      <c r="D64" s="74" t="s">
        <v>13</v>
      </c>
      <c r="E64" s="75" t="s">
        <v>14</v>
      </c>
      <c r="F64" s="76" t="s">
        <v>15</v>
      </c>
      <c r="G64" s="76" t="s">
        <v>16</v>
      </c>
      <c r="H64" s="75" t="s">
        <v>9</v>
      </c>
      <c r="I64" s="73" t="s">
        <v>12</v>
      </c>
      <c r="J64" s="75" t="s">
        <v>17</v>
      </c>
      <c r="K64" s="75" t="s">
        <v>18</v>
      </c>
      <c r="L64" s="76" t="s">
        <v>15</v>
      </c>
      <c r="M64" s="76" t="s">
        <v>16</v>
      </c>
      <c r="N64" s="76" t="s">
        <v>19</v>
      </c>
      <c r="O64" s="156"/>
      <c r="P64" s="158"/>
    </row>
    <row r="65" spans="1:16" s="64" customFormat="1" ht="12.75" thickBot="1" x14ac:dyDescent="0.25">
      <c r="A65" s="77">
        <v>1</v>
      </c>
      <c r="B65" s="78">
        <v>2</v>
      </c>
      <c r="C65" s="77">
        <v>3</v>
      </c>
      <c r="D65" s="77">
        <v>4</v>
      </c>
      <c r="E65" s="77">
        <v>5</v>
      </c>
      <c r="F65" s="77">
        <v>6</v>
      </c>
      <c r="G65" s="77">
        <v>7</v>
      </c>
      <c r="H65" s="78">
        <v>8</v>
      </c>
      <c r="I65" s="77">
        <v>9</v>
      </c>
      <c r="J65" s="77">
        <v>10</v>
      </c>
      <c r="K65" s="77">
        <v>11</v>
      </c>
      <c r="L65" s="77">
        <v>12</v>
      </c>
      <c r="M65" s="77">
        <v>13</v>
      </c>
      <c r="N65" s="79">
        <v>14</v>
      </c>
      <c r="O65" s="79">
        <v>15</v>
      </c>
      <c r="P65" s="80">
        <v>16</v>
      </c>
    </row>
    <row r="66" spans="1:16" s="64" customFormat="1" ht="36" x14ac:dyDescent="0.2">
      <c r="A66" s="144" t="s">
        <v>20</v>
      </c>
      <c r="B66" s="81" t="s">
        <v>21</v>
      </c>
      <c r="C66" s="82">
        <v>80</v>
      </c>
      <c r="D66" s="83">
        <v>5</v>
      </c>
      <c r="E66" s="82">
        <f>C66*D66</f>
        <v>400</v>
      </c>
      <c r="F66" s="84" t="s">
        <v>22</v>
      </c>
      <c r="G66" s="84" t="s">
        <v>22</v>
      </c>
      <c r="H66" s="83" t="s">
        <v>23</v>
      </c>
      <c r="I66" s="85">
        <v>66</v>
      </c>
      <c r="J66" s="83">
        <v>5</v>
      </c>
      <c r="K66" s="82">
        <f>I66*J66</f>
        <v>330</v>
      </c>
      <c r="L66" s="84" t="s">
        <v>22</v>
      </c>
      <c r="M66" s="84" t="s">
        <v>22</v>
      </c>
      <c r="N66" s="86" t="s">
        <v>22</v>
      </c>
      <c r="O66" s="86" t="s">
        <v>22</v>
      </c>
      <c r="P66" s="87" t="s">
        <v>22</v>
      </c>
    </row>
    <row r="67" spans="1:16" s="64" customFormat="1" ht="36" x14ac:dyDescent="0.2">
      <c r="A67" s="143"/>
      <c r="B67" s="88" t="s">
        <v>24</v>
      </c>
      <c r="C67" s="89">
        <v>20</v>
      </c>
      <c r="D67" s="90">
        <v>3</v>
      </c>
      <c r="E67" s="91">
        <f>C67*D67</f>
        <v>60</v>
      </c>
      <c r="F67" s="92" t="s">
        <v>22</v>
      </c>
      <c r="G67" s="92" t="s">
        <v>22</v>
      </c>
      <c r="H67" s="90" t="s">
        <v>25</v>
      </c>
      <c r="I67" s="89">
        <v>34</v>
      </c>
      <c r="J67" s="90">
        <v>3</v>
      </c>
      <c r="K67" s="91">
        <f>I67*J67</f>
        <v>102</v>
      </c>
      <c r="L67" s="92" t="s">
        <v>22</v>
      </c>
      <c r="M67" s="92" t="s">
        <v>22</v>
      </c>
      <c r="N67" s="93" t="s">
        <v>22</v>
      </c>
      <c r="O67" s="93" t="s">
        <v>22</v>
      </c>
      <c r="P67" s="94" t="s">
        <v>22</v>
      </c>
    </row>
    <row r="68" spans="1:16" s="64" customFormat="1" ht="60" x14ac:dyDescent="0.2">
      <c r="A68" s="143"/>
      <c r="B68" s="88" t="s">
        <v>26</v>
      </c>
      <c r="C68" s="89">
        <v>0</v>
      </c>
      <c r="D68" s="90">
        <v>1</v>
      </c>
      <c r="E68" s="91">
        <f>C68*D68</f>
        <v>0</v>
      </c>
      <c r="F68" s="92" t="s">
        <v>22</v>
      </c>
      <c r="G68" s="92" t="s">
        <v>22</v>
      </c>
      <c r="H68" s="90" t="s">
        <v>27</v>
      </c>
      <c r="I68" s="89">
        <v>0</v>
      </c>
      <c r="J68" s="90">
        <v>1</v>
      </c>
      <c r="K68" s="91">
        <f>I68*J68</f>
        <v>0</v>
      </c>
      <c r="L68" s="92" t="s">
        <v>22</v>
      </c>
      <c r="M68" s="92" t="s">
        <v>22</v>
      </c>
      <c r="N68" s="93" t="s">
        <v>22</v>
      </c>
      <c r="O68" s="93" t="s">
        <v>22</v>
      </c>
      <c r="P68" s="94" t="s">
        <v>22</v>
      </c>
    </row>
    <row r="69" spans="1:16" s="64" customFormat="1" ht="12" x14ac:dyDescent="0.2">
      <c r="A69" s="143"/>
      <c r="B69" s="95" t="s">
        <v>28</v>
      </c>
      <c r="C69" s="89">
        <f>SUM(C66:C68)</f>
        <v>100</v>
      </c>
      <c r="D69" s="96" t="s">
        <v>22</v>
      </c>
      <c r="E69" s="97">
        <f>SUM(E66:E68)</f>
        <v>460</v>
      </c>
      <c r="F69" s="97">
        <f>E69/C69</f>
        <v>4.5999999999999996</v>
      </c>
      <c r="G69" s="98">
        <f>F69/D66*100</f>
        <v>92</v>
      </c>
      <c r="H69" s="90" t="s">
        <v>28</v>
      </c>
      <c r="I69" s="89">
        <v>100</v>
      </c>
      <c r="J69" s="96" t="s">
        <v>22</v>
      </c>
      <c r="K69" s="97">
        <f>SUM(K66:K68)</f>
        <v>432</v>
      </c>
      <c r="L69" s="97">
        <f>K69/I69</f>
        <v>4.32</v>
      </c>
      <c r="M69" s="97">
        <f>L69/J66*100</f>
        <v>86.4</v>
      </c>
      <c r="N69" s="99">
        <f>F69*L69</f>
        <v>19.872</v>
      </c>
      <c r="O69" s="93" t="s">
        <v>22</v>
      </c>
      <c r="P69" s="94" t="s">
        <v>22</v>
      </c>
    </row>
    <row r="70" spans="1:16" s="64" customFormat="1" ht="36" x14ac:dyDescent="0.2">
      <c r="A70" s="143" t="s">
        <v>29</v>
      </c>
      <c r="B70" s="88" t="s">
        <v>21</v>
      </c>
      <c r="C70" s="89">
        <v>88</v>
      </c>
      <c r="D70" s="90">
        <v>5</v>
      </c>
      <c r="E70" s="91">
        <f>C70*D70</f>
        <v>440</v>
      </c>
      <c r="F70" s="92" t="s">
        <v>22</v>
      </c>
      <c r="G70" s="92" t="s">
        <v>22</v>
      </c>
      <c r="H70" s="90" t="s">
        <v>23</v>
      </c>
      <c r="I70" s="89">
        <v>31</v>
      </c>
      <c r="J70" s="90">
        <v>5</v>
      </c>
      <c r="K70" s="91">
        <f>I70*J70</f>
        <v>155</v>
      </c>
      <c r="L70" s="92" t="s">
        <v>22</v>
      </c>
      <c r="M70" s="92" t="s">
        <v>22</v>
      </c>
      <c r="N70" s="93" t="s">
        <v>22</v>
      </c>
      <c r="O70" s="93" t="s">
        <v>22</v>
      </c>
      <c r="P70" s="94" t="s">
        <v>22</v>
      </c>
    </row>
    <row r="71" spans="1:16" s="64" customFormat="1" ht="36" x14ac:dyDescent="0.2">
      <c r="A71" s="143"/>
      <c r="B71" s="88" t="s">
        <v>24</v>
      </c>
      <c r="C71" s="89">
        <v>12</v>
      </c>
      <c r="D71" s="90">
        <v>3</v>
      </c>
      <c r="E71" s="91">
        <f>C71*D71</f>
        <v>36</v>
      </c>
      <c r="F71" s="92" t="s">
        <v>22</v>
      </c>
      <c r="G71" s="92" t="s">
        <v>22</v>
      </c>
      <c r="H71" s="90" t="s">
        <v>25</v>
      </c>
      <c r="I71" s="89">
        <v>53</v>
      </c>
      <c r="J71" s="90">
        <v>3</v>
      </c>
      <c r="K71" s="91">
        <f>I71*J71</f>
        <v>159</v>
      </c>
      <c r="L71" s="92" t="s">
        <v>22</v>
      </c>
      <c r="M71" s="92" t="s">
        <v>22</v>
      </c>
      <c r="N71" s="93" t="s">
        <v>22</v>
      </c>
      <c r="O71" s="93" t="s">
        <v>22</v>
      </c>
      <c r="P71" s="94" t="s">
        <v>22</v>
      </c>
    </row>
    <row r="72" spans="1:16" s="64" customFormat="1" ht="60" x14ac:dyDescent="0.2">
      <c r="A72" s="143"/>
      <c r="B72" s="88" t="s">
        <v>26</v>
      </c>
      <c r="C72" s="89">
        <v>0</v>
      </c>
      <c r="D72" s="90">
        <v>1</v>
      </c>
      <c r="E72" s="91">
        <f>C72*D72</f>
        <v>0</v>
      </c>
      <c r="F72" s="92" t="s">
        <v>22</v>
      </c>
      <c r="G72" s="92" t="s">
        <v>22</v>
      </c>
      <c r="H72" s="90" t="s">
        <v>27</v>
      </c>
      <c r="I72" s="89">
        <v>16</v>
      </c>
      <c r="J72" s="90">
        <v>1</v>
      </c>
      <c r="K72" s="91">
        <f>I72*J72</f>
        <v>16</v>
      </c>
      <c r="L72" s="92" t="s">
        <v>22</v>
      </c>
      <c r="M72" s="92" t="s">
        <v>22</v>
      </c>
      <c r="N72" s="93" t="s">
        <v>22</v>
      </c>
      <c r="O72" s="93" t="s">
        <v>22</v>
      </c>
      <c r="P72" s="94" t="s">
        <v>22</v>
      </c>
    </row>
    <row r="73" spans="1:16" s="64" customFormat="1" ht="12" x14ac:dyDescent="0.2">
      <c r="A73" s="143"/>
      <c r="B73" s="95" t="s">
        <v>28</v>
      </c>
      <c r="C73" s="89">
        <f>SUM(C70:C72)</f>
        <v>100</v>
      </c>
      <c r="D73" s="96" t="s">
        <v>22</v>
      </c>
      <c r="E73" s="97">
        <f>SUM(E70:E72)</f>
        <v>476</v>
      </c>
      <c r="F73" s="97">
        <f>E73/C73</f>
        <v>4.76</v>
      </c>
      <c r="G73" s="98">
        <f>F73/D70*100</f>
        <v>95.199999999999989</v>
      </c>
      <c r="H73" s="90" t="s">
        <v>28</v>
      </c>
      <c r="I73" s="89">
        <f>SUM(I70:I72)</f>
        <v>100</v>
      </c>
      <c r="J73" s="96" t="s">
        <v>22</v>
      </c>
      <c r="K73" s="91">
        <f>SUM(K70:K72)</f>
        <v>330</v>
      </c>
      <c r="L73" s="97">
        <f>K73/I73</f>
        <v>3.3</v>
      </c>
      <c r="M73" s="97">
        <f>L73/J70*100</f>
        <v>65.999999999999986</v>
      </c>
      <c r="N73" s="99">
        <f>F73*L73</f>
        <v>15.707999999999998</v>
      </c>
      <c r="O73" s="93" t="s">
        <v>22</v>
      </c>
      <c r="P73" s="94" t="s">
        <v>22</v>
      </c>
    </row>
    <row r="74" spans="1:16" s="64" customFormat="1" ht="36" x14ac:dyDescent="0.2">
      <c r="A74" s="143" t="s">
        <v>30</v>
      </c>
      <c r="B74" s="88" t="s">
        <v>21</v>
      </c>
      <c r="C74" s="89">
        <v>57</v>
      </c>
      <c r="D74" s="90">
        <v>5</v>
      </c>
      <c r="E74" s="91">
        <f>C74*D74</f>
        <v>285</v>
      </c>
      <c r="F74" s="92" t="s">
        <v>22</v>
      </c>
      <c r="G74" s="92" t="s">
        <v>22</v>
      </c>
      <c r="H74" s="90" t="s">
        <v>23</v>
      </c>
      <c r="I74" s="89">
        <v>31</v>
      </c>
      <c r="J74" s="90">
        <v>5</v>
      </c>
      <c r="K74" s="91">
        <f>I74*J74</f>
        <v>155</v>
      </c>
      <c r="L74" s="92" t="s">
        <v>22</v>
      </c>
      <c r="M74" s="92" t="s">
        <v>22</v>
      </c>
      <c r="N74" s="93" t="s">
        <v>22</v>
      </c>
      <c r="O74" s="93" t="s">
        <v>22</v>
      </c>
      <c r="P74" s="94" t="s">
        <v>22</v>
      </c>
    </row>
    <row r="75" spans="1:16" s="64" customFormat="1" ht="36" x14ac:dyDescent="0.2">
      <c r="A75" s="143"/>
      <c r="B75" s="88" t="s">
        <v>24</v>
      </c>
      <c r="C75" s="89">
        <v>42</v>
      </c>
      <c r="D75" s="90">
        <v>3</v>
      </c>
      <c r="E75" s="91">
        <f>C75*D75</f>
        <v>126</v>
      </c>
      <c r="F75" s="92" t="s">
        <v>22</v>
      </c>
      <c r="G75" s="92" t="s">
        <v>22</v>
      </c>
      <c r="H75" s="90" t="s">
        <v>25</v>
      </c>
      <c r="I75" s="89">
        <v>60</v>
      </c>
      <c r="J75" s="90">
        <v>3</v>
      </c>
      <c r="K75" s="91">
        <f>I75*J75</f>
        <v>180</v>
      </c>
      <c r="L75" s="92" t="s">
        <v>22</v>
      </c>
      <c r="M75" s="92" t="s">
        <v>22</v>
      </c>
      <c r="N75" s="93" t="s">
        <v>22</v>
      </c>
      <c r="O75" s="93" t="s">
        <v>22</v>
      </c>
      <c r="P75" s="94" t="s">
        <v>22</v>
      </c>
    </row>
    <row r="76" spans="1:16" s="64" customFormat="1" ht="60" x14ac:dyDescent="0.2">
      <c r="A76" s="143"/>
      <c r="B76" s="88" t="s">
        <v>26</v>
      </c>
      <c r="C76" s="89">
        <v>1</v>
      </c>
      <c r="D76" s="90">
        <v>1</v>
      </c>
      <c r="E76" s="91">
        <f>C76*D76</f>
        <v>1</v>
      </c>
      <c r="F76" s="92" t="s">
        <v>22</v>
      </c>
      <c r="G76" s="92" t="s">
        <v>22</v>
      </c>
      <c r="H76" s="90" t="s">
        <v>27</v>
      </c>
      <c r="I76" s="89">
        <v>9</v>
      </c>
      <c r="J76" s="90">
        <v>1</v>
      </c>
      <c r="K76" s="91">
        <f>I76*J76</f>
        <v>9</v>
      </c>
      <c r="L76" s="92" t="s">
        <v>22</v>
      </c>
      <c r="M76" s="92" t="s">
        <v>22</v>
      </c>
      <c r="N76" s="93" t="s">
        <v>22</v>
      </c>
      <c r="O76" s="93" t="s">
        <v>22</v>
      </c>
      <c r="P76" s="94" t="s">
        <v>22</v>
      </c>
    </row>
    <row r="77" spans="1:16" s="64" customFormat="1" ht="12" x14ac:dyDescent="0.2">
      <c r="A77" s="143"/>
      <c r="B77" s="95" t="s">
        <v>28</v>
      </c>
      <c r="C77" s="89">
        <f>SUM(C74:C76)</f>
        <v>100</v>
      </c>
      <c r="D77" s="96" t="s">
        <v>22</v>
      </c>
      <c r="E77" s="97">
        <f>SUM(E74:E76)</f>
        <v>412</v>
      </c>
      <c r="F77" s="97">
        <f>E77/C77</f>
        <v>4.12</v>
      </c>
      <c r="G77" s="98">
        <f>F77/D74*100</f>
        <v>82.4</v>
      </c>
      <c r="H77" s="90" t="s">
        <v>28</v>
      </c>
      <c r="I77" s="89">
        <f>SUM(I74:I76)</f>
        <v>100</v>
      </c>
      <c r="J77" s="96" t="s">
        <v>22</v>
      </c>
      <c r="K77" s="91">
        <f>SUM(K74:K76)</f>
        <v>344</v>
      </c>
      <c r="L77" s="97">
        <f>K77/I77</f>
        <v>3.44</v>
      </c>
      <c r="M77" s="97">
        <f>L77/J74*100</f>
        <v>68.8</v>
      </c>
      <c r="N77" s="99">
        <f>F77*L77</f>
        <v>14.172800000000001</v>
      </c>
      <c r="O77" s="93" t="s">
        <v>22</v>
      </c>
      <c r="P77" s="94" t="s">
        <v>22</v>
      </c>
    </row>
    <row r="78" spans="1:16" s="64" customFormat="1" ht="36" x14ac:dyDescent="0.2">
      <c r="A78" s="143" t="s">
        <v>31</v>
      </c>
      <c r="B78" s="88" t="s">
        <v>21</v>
      </c>
      <c r="C78" s="89">
        <v>85</v>
      </c>
      <c r="D78" s="90">
        <v>5</v>
      </c>
      <c r="E78" s="91">
        <f>C78*D78</f>
        <v>425</v>
      </c>
      <c r="F78" s="92" t="s">
        <v>22</v>
      </c>
      <c r="G78" s="92" t="s">
        <v>22</v>
      </c>
      <c r="H78" s="90" t="s">
        <v>23</v>
      </c>
      <c r="I78" s="89">
        <v>16</v>
      </c>
      <c r="J78" s="90">
        <v>5</v>
      </c>
      <c r="K78" s="91">
        <f>I78*J78</f>
        <v>80</v>
      </c>
      <c r="L78" s="92" t="s">
        <v>22</v>
      </c>
      <c r="M78" s="92" t="s">
        <v>22</v>
      </c>
      <c r="N78" s="93" t="s">
        <v>22</v>
      </c>
      <c r="O78" s="93" t="s">
        <v>22</v>
      </c>
      <c r="P78" s="94" t="s">
        <v>22</v>
      </c>
    </row>
    <row r="79" spans="1:16" s="64" customFormat="1" ht="36" x14ac:dyDescent="0.2">
      <c r="A79" s="143"/>
      <c r="B79" s="88" t="s">
        <v>24</v>
      </c>
      <c r="C79" s="89">
        <v>14</v>
      </c>
      <c r="D79" s="90">
        <v>3</v>
      </c>
      <c r="E79" s="91">
        <f>C79*D79</f>
        <v>42</v>
      </c>
      <c r="F79" s="92" t="s">
        <v>22</v>
      </c>
      <c r="G79" s="92" t="s">
        <v>22</v>
      </c>
      <c r="H79" s="90" t="s">
        <v>25</v>
      </c>
      <c r="I79" s="89">
        <v>40</v>
      </c>
      <c r="J79" s="90">
        <v>3</v>
      </c>
      <c r="K79" s="91">
        <f>I79*J79</f>
        <v>120</v>
      </c>
      <c r="L79" s="92" t="s">
        <v>22</v>
      </c>
      <c r="M79" s="92" t="s">
        <v>22</v>
      </c>
      <c r="N79" s="93" t="s">
        <v>22</v>
      </c>
      <c r="O79" s="93" t="s">
        <v>22</v>
      </c>
      <c r="P79" s="94" t="s">
        <v>22</v>
      </c>
    </row>
    <row r="80" spans="1:16" s="64" customFormat="1" ht="60" x14ac:dyDescent="0.2">
      <c r="A80" s="143"/>
      <c r="B80" s="88" t="s">
        <v>26</v>
      </c>
      <c r="C80" s="89">
        <v>1</v>
      </c>
      <c r="D80" s="90">
        <v>1</v>
      </c>
      <c r="E80" s="91">
        <f>C80*D80</f>
        <v>1</v>
      </c>
      <c r="F80" s="92" t="s">
        <v>22</v>
      </c>
      <c r="G80" s="92" t="s">
        <v>22</v>
      </c>
      <c r="H80" s="90" t="s">
        <v>27</v>
      </c>
      <c r="I80" s="89">
        <v>44</v>
      </c>
      <c r="J80" s="90">
        <v>1</v>
      </c>
      <c r="K80" s="91">
        <f>I80*J80</f>
        <v>44</v>
      </c>
      <c r="L80" s="92" t="s">
        <v>22</v>
      </c>
      <c r="M80" s="92" t="s">
        <v>22</v>
      </c>
      <c r="N80" s="93" t="s">
        <v>22</v>
      </c>
      <c r="O80" s="93" t="s">
        <v>22</v>
      </c>
      <c r="P80" s="94" t="s">
        <v>22</v>
      </c>
    </row>
    <row r="81" spans="1:16" s="64" customFormat="1" ht="12" x14ac:dyDescent="0.2">
      <c r="A81" s="143"/>
      <c r="B81" s="95" t="s">
        <v>28</v>
      </c>
      <c r="C81" s="89">
        <f>SUM(C78:C80)</f>
        <v>100</v>
      </c>
      <c r="D81" s="96" t="s">
        <v>22</v>
      </c>
      <c r="E81" s="97">
        <f>SUM(E78:E80)</f>
        <v>468</v>
      </c>
      <c r="F81" s="97">
        <f>E81/C81</f>
        <v>4.68</v>
      </c>
      <c r="G81" s="98">
        <f>F81/D78*100</f>
        <v>93.6</v>
      </c>
      <c r="H81" s="90" t="s">
        <v>28</v>
      </c>
      <c r="I81" s="89">
        <f>SUM(I78:I80)</f>
        <v>100</v>
      </c>
      <c r="J81" s="96" t="s">
        <v>22</v>
      </c>
      <c r="K81" s="91">
        <f>SUM(K78:K80)</f>
        <v>244</v>
      </c>
      <c r="L81" s="97">
        <f>K81/I81</f>
        <v>2.44</v>
      </c>
      <c r="M81" s="97">
        <f>L81/J78*100</f>
        <v>48.8</v>
      </c>
      <c r="N81" s="99">
        <f>F81*L81</f>
        <v>11.419199999999998</v>
      </c>
      <c r="O81" s="93" t="s">
        <v>22</v>
      </c>
      <c r="P81" s="94" t="s">
        <v>22</v>
      </c>
    </row>
    <row r="82" spans="1:16" s="64" customFormat="1" ht="36" x14ac:dyDescent="0.2">
      <c r="A82" s="143" t="s">
        <v>32</v>
      </c>
      <c r="B82" s="88" t="s">
        <v>21</v>
      </c>
      <c r="C82" s="89">
        <v>98</v>
      </c>
      <c r="D82" s="90">
        <v>5</v>
      </c>
      <c r="E82" s="91">
        <f>C82*D82</f>
        <v>490</v>
      </c>
      <c r="F82" s="92" t="s">
        <v>22</v>
      </c>
      <c r="G82" s="92" t="s">
        <v>22</v>
      </c>
      <c r="H82" s="90" t="s">
        <v>23</v>
      </c>
      <c r="I82" s="89">
        <v>94</v>
      </c>
      <c r="J82" s="90">
        <v>5</v>
      </c>
      <c r="K82" s="91">
        <f>I82*J82</f>
        <v>470</v>
      </c>
      <c r="L82" s="92" t="s">
        <v>22</v>
      </c>
      <c r="M82" s="92" t="s">
        <v>22</v>
      </c>
      <c r="N82" s="93" t="s">
        <v>22</v>
      </c>
      <c r="O82" s="93" t="s">
        <v>22</v>
      </c>
      <c r="P82" s="94" t="s">
        <v>22</v>
      </c>
    </row>
    <row r="83" spans="1:16" s="64" customFormat="1" ht="36" x14ac:dyDescent="0.2">
      <c r="A83" s="143"/>
      <c r="B83" s="88" t="s">
        <v>24</v>
      </c>
      <c r="C83" s="89">
        <v>2</v>
      </c>
      <c r="D83" s="90">
        <v>3</v>
      </c>
      <c r="E83" s="91">
        <f>C83*D83</f>
        <v>6</v>
      </c>
      <c r="F83" s="92" t="s">
        <v>22</v>
      </c>
      <c r="G83" s="92" t="s">
        <v>22</v>
      </c>
      <c r="H83" s="90" t="s">
        <v>25</v>
      </c>
      <c r="I83" s="89">
        <v>6</v>
      </c>
      <c r="J83" s="90">
        <v>3</v>
      </c>
      <c r="K83" s="91">
        <f>I83*J83</f>
        <v>18</v>
      </c>
      <c r="L83" s="92" t="s">
        <v>22</v>
      </c>
      <c r="M83" s="92" t="s">
        <v>22</v>
      </c>
      <c r="N83" s="93" t="s">
        <v>22</v>
      </c>
      <c r="O83" s="93" t="s">
        <v>22</v>
      </c>
      <c r="P83" s="94" t="s">
        <v>22</v>
      </c>
    </row>
    <row r="84" spans="1:16" s="64" customFormat="1" ht="60" x14ac:dyDescent="0.2">
      <c r="A84" s="143"/>
      <c r="B84" s="88" t="s">
        <v>26</v>
      </c>
      <c r="C84" s="89">
        <v>0</v>
      </c>
      <c r="D84" s="90">
        <v>1</v>
      </c>
      <c r="E84" s="91">
        <f>C84*D84</f>
        <v>0</v>
      </c>
      <c r="F84" s="92" t="s">
        <v>22</v>
      </c>
      <c r="G84" s="92" t="s">
        <v>22</v>
      </c>
      <c r="H84" s="90" t="s">
        <v>27</v>
      </c>
      <c r="I84" s="89">
        <v>0</v>
      </c>
      <c r="J84" s="90">
        <v>1</v>
      </c>
      <c r="K84" s="91">
        <f>I84*J84</f>
        <v>0</v>
      </c>
      <c r="L84" s="92" t="s">
        <v>22</v>
      </c>
      <c r="M84" s="92" t="s">
        <v>22</v>
      </c>
      <c r="N84" s="93" t="s">
        <v>22</v>
      </c>
      <c r="O84" s="93" t="s">
        <v>22</v>
      </c>
      <c r="P84" s="94" t="s">
        <v>22</v>
      </c>
    </row>
    <row r="85" spans="1:16" s="64" customFormat="1" ht="12" x14ac:dyDescent="0.2">
      <c r="A85" s="143"/>
      <c r="B85" s="95" t="s">
        <v>28</v>
      </c>
      <c r="C85" s="89">
        <f>SUM(C82:C84)</f>
        <v>100</v>
      </c>
      <c r="D85" s="100" t="s">
        <v>22</v>
      </c>
      <c r="E85" s="90">
        <f>SUM(E82:E84)</f>
        <v>496</v>
      </c>
      <c r="F85" s="97">
        <f>E85/C85</f>
        <v>4.96</v>
      </c>
      <c r="G85" s="98">
        <f>F85/D82*100</f>
        <v>99.2</v>
      </c>
      <c r="H85" s="101" t="s">
        <v>28</v>
      </c>
      <c r="I85" s="89">
        <f>SUM(I82:I84)</f>
        <v>100</v>
      </c>
      <c r="J85" s="100" t="s">
        <v>22</v>
      </c>
      <c r="K85" s="102">
        <f>SUM(K82:K84)</f>
        <v>488</v>
      </c>
      <c r="L85" s="97">
        <f>K85/I85</f>
        <v>4.88</v>
      </c>
      <c r="M85" s="97">
        <f>L85/J82*100</f>
        <v>97.6</v>
      </c>
      <c r="N85" s="97">
        <f>F85*L85</f>
        <v>24.204799999999999</v>
      </c>
      <c r="O85" s="93" t="s">
        <v>22</v>
      </c>
      <c r="P85" s="94" t="s">
        <v>22</v>
      </c>
    </row>
    <row r="86" spans="1:16" s="64" customFormat="1" ht="36" x14ac:dyDescent="0.2">
      <c r="A86" s="143" t="s">
        <v>33</v>
      </c>
      <c r="B86" s="95" t="s">
        <v>21</v>
      </c>
      <c r="C86" s="89">
        <v>50</v>
      </c>
      <c r="D86" s="103">
        <v>5</v>
      </c>
      <c r="E86" s="90">
        <f>C86*D86</f>
        <v>250</v>
      </c>
      <c r="F86" s="92" t="s">
        <v>22</v>
      </c>
      <c r="G86" s="92" t="s">
        <v>22</v>
      </c>
      <c r="H86" s="101" t="s">
        <v>23</v>
      </c>
      <c r="I86" s="89">
        <v>67</v>
      </c>
      <c r="J86" s="90">
        <v>5</v>
      </c>
      <c r="K86" s="102">
        <f>I86*J86</f>
        <v>335</v>
      </c>
      <c r="L86" s="92" t="s">
        <v>22</v>
      </c>
      <c r="M86" s="92" t="s">
        <v>22</v>
      </c>
      <c r="N86" s="92" t="s">
        <v>22</v>
      </c>
      <c r="O86" s="93" t="s">
        <v>22</v>
      </c>
      <c r="P86" s="94" t="s">
        <v>22</v>
      </c>
    </row>
    <row r="87" spans="1:16" s="64" customFormat="1" ht="36" x14ac:dyDescent="0.2">
      <c r="A87" s="143"/>
      <c r="B87" s="95" t="s">
        <v>24</v>
      </c>
      <c r="C87" s="89">
        <v>45</v>
      </c>
      <c r="D87" s="103">
        <v>3</v>
      </c>
      <c r="E87" s="90">
        <f>C87*D87</f>
        <v>135</v>
      </c>
      <c r="F87" s="92" t="s">
        <v>22</v>
      </c>
      <c r="G87" s="92" t="s">
        <v>22</v>
      </c>
      <c r="H87" s="101" t="s">
        <v>25</v>
      </c>
      <c r="I87" s="89">
        <v>30</v>
      </c>
      <c r="J87" s="90">
        <v>3</v>
      </c>
      <c r="K87" s="102">
        <f>I87*J87</f>
        <v>90</v>
      </c>
      <c r="L87" s="92" t="s">
        <v>22</v>
      </c>
      <c r="M87" s="92" t="s">
        <v>22</v>
      </c>
      <c r="N87" s="92" t="s">
        <v>22</v>
      </c>
      <c r="O87" s="93" t="s">
        <v>22</v>
      </c>
      <c r="P87" s="94" t="s">
        <v>22</v>
      </c>
    </row>
    <row r="88" spans="1:16" s="64" customFormat="1" ht="60" x14ac:dyDescent="0.2">
      <c r="A88" s="143"/>
      <c r="B88" s="95" t="s">
        <v>26</v>
      </c>
      <c r="C88" s="89">
        <v>5</v>
      </c>
      <c r="D88" s="103">
        <v>1</v>
      </c>
      <c r="E88" s="90">
        <f>C88*D88</f>
        <v>5</v>
      </c>
      <c r="F88" s="92" t="s">
        <v>22</v>
      </c>
      <c r="G88" s="92" t="s">
        <v>22</v>
      </c>
      <c r="H88" s="101" t="s">
        <v>27</v>
      </c>
      <c r="I88" s="89">
        <v>3</v>
      </c>
      <c r="J88" s="90">
        <v>1</v>
      </c>
      <c r="K88" s="102">
        <f>I88*J88</f>
        <v>3</v>
      </c>
      <c r="L88" s="92" t="s">
        <v>22</v>
      </c>
      <c r="M88" s="92" t="s">
        <v>22</v>
      </c>
      <c r="N88" s="92" t="s">
        <v>22</v>
      </c>
      <c r="O88" s="93" t="s">
        <v>22</v>
      </c>
      <c r="P88" s="94" t="s">
        <v>22</v>
      </c>
    </row>
    <row r="89" spans="1:16" s="64" customFormat="1" ht="12" x14ac:dyDescent="0.2">
      <c r="A89" s="143"/>
      <c r="B89" s="95" t="s">
        <v>28</v>
      </c>
      <c r="C89" s="89">
        <f>SUM(C86:C88)</f>
        <v>100</v>
      </c>
      <c r="D89" s="100" t="s">
        <v>22</v>
      </c>
      <c r="E89" s="90">
        <f>SUM(E86:E88)</f>
        <v>390</v>
      </c>
      <c r="F89" s="97">
        <f>E89/C89</f>
        <v>3.9</v>
      </c>
      <c r="G89" s="98">
        <f>F89/D86*100</f>
        <v>78</v>
      </c>
      <c r="H89" s="101" t="s">
        <v>28</v>
      </c>
      <c r="I89" s="89">
        <f>SUM(I86:I88)</f>
        <v>100</v>
      </c>
      <c r="J89" s="100" t="s">
        <v>22</v>
      </c>
      <c r="K89" s="102">
        <f>SUM(K86:K88)</f>
        <v>428</v>
      </c>
      <c r="L89" s="97">
        <f>K89/I89</f>
        <v>4.28</v>
      </c>
      <c r="M89" s="97">
        <f>L89/J86*100</f>
        <v>85.600000000000009</v>
      </c>
      <c r="N89" s="97">
        <f>F89*L89</f>
        <v>16.692</v>
      </c>
      <c r="O89" s="93" t="s">
        <v>22</v>
      </c>
      <c r="P89" s="94" t="s">
        <v>22</v>
      </c>
    </row>
    <row r="90" spans="1:16" s="64" customFormat="1" ht="36" x14ac:dyDescent="0.2">
      <c r="A90" s="143" t="s">
        <v>34</v>
      </c>
      <c r="B90" s="95" t="s">
        <v>21</v>
      </c>
      <c r="C90" s="89">
        <v>57</v>
      </c>
      <c r="D90" s="103">
        <v>5</v>
      </c>
      <c r="E90" s="90">
        <f>C90*D90</f>
        <v>285</v>
      </c>
      <c r="F90" s="92" t="s">
        <v>22</v>
      </c>
      <c r="G90" s="92" t="s">
        <v>22</v>
      </c>
      <c r="H90" s="101" t="s">
        <v>23</v>
      </c>
      <c r="I90" s="89">
        <v>76</v>
      </c>
      <c r="J90" s="90">
        <v>5</v>
      </c>
      <c r="K90" s="102">
        <f>I90*J90</f>
        <v>380</v>
      </c>
      <c r="L90" s="92" t="s">
        <v>22</v>
      </c>
      <c r="M90" s="92" t="s">
        <v>22</v>
      </c>
      <c r="N90" s="92" t="s">
        <v>22</v>
      </c>
      <c r="O90" s="93" t="s">
        <v>22</v>
      </c>
      <c r="P90" s="94" t="s">
        <v>22</v>
      </c>
    </row>
    <row r="91" spans="1:16" s="64" customFormat="1" ht="36" x14ac:dyDescent="0.2">
      <c r="A91" s="143"/>
      <c r="B91" s="95" t="s">
        <v>24</v>
      </c>
      <c r="C91" s="89">
        <v>41</v>
      </c>
      <c r="D91" s="103">
        <v>3</v>
      </c>
      <c r="E91" s="90">
        <f>C91*D91</f>
        <v>123</v>
      </c>
      <c r="F91" s="92" t="s">
        <v>22</v>
      </c>
      <c r="G91" s="92" t="s">
        <v>22</v>
      </c>
      <c r="H91" s="101" t="s">
        <v>25</v>
      </c>
      <c r="I91" s="89">
        <v>21</v>
      </c>
      <c r="J91" s="90">
        <v>3</v>
      </c>
      <c r="K91" s="102">
        <f>I91*J91</f>
        <v>63</v>
      </c>
      <c r="L91" s="92" t="s">
        <v>22</v>
      </c>
      <c r="M91" s="92" t="s">
        <v>22</v>
      </c>
      <c r="N91" s="92" t="s">
        <v>22</v>
      </c>
      <c r="O91" s="93" t="s">
        <v>22</v>
      </c>
      <c r="P91" s="94" t="s">
        <v>22</v>
      </c>
    </row>
    <row r="92" spans="1:16" s="64" customFormat="1" ht="66" customHeight="1" x14ac:dyDescent="0.2">
      <c r="A92" s="143"/>
      <c r="B92" s="95" t="s">
        <v>26</v>
      </c>
      <c r="C92" s="89">
        <v>2</v>
      </c>
      <c r="D92" s="103">
        <v>1</v>
      </c>
      <c r="E92" s="90">
        <f>C92*D92</f>
        <v>2</v>
      </c>
      <c r="F92" s="92" t="s">
        <v>22</v>
      </c>
      <c r="G92" s="92" t="s">
        <v>22</v>
      </c>
      <c r="H92" s="101" t="s">
        <v>27</v>
      </c>
      <c r="I92" s="89">
        <v>3</v>
      </c>
      <c r="J92" s="90">
        <v>1</v>
      </c>
      <c r="K92" s="102">
        <f>I92*J92</f>
        <v>3</v>
      </c>
      <c r="L92" s="92" t="s">
        <v>22</v>
      </c>
      <c r="M92" s="92" t="s">
        <v>22</v>
      </c>
      <c r="N92" s="92" t="s">
        <v>22</v>
      </c>
      <c r="O92" s="93" t="s">
        <v>22</v>
      </c>
      <c r="P92" s="94" t="s">
        <v>22</v>
      </c>
    </row>
    <row r="93" spans="1:16" s="64" customFormat="1" ht="12" x14ac:dyDescent="0.2">
      <c r="A93" s="143"/>
      <c r="B93" s="95" t="s">
        <v>28</v>
      </c>
      <c r="C93" s="89">
        <f>SUM(C90:C92)</f>
        <v>100</v>
      </c>
      <c r="D93" s="100" t="s">
        <v>22</v>
      </c>
      <c r="E93" s="90">
        <f>SUM(E90:E92)</f>
        <v>410</v>
      </c>
      <c r="F93" s="97">
        <f>E93/C93</f>
        <v>4.0999999999999996</v>
      </c>
      <c r="G93" s="98">
        <f>F93/D90*100</f>
        <v>82</v>
      </c>
      <c r="H93" s="101" t="s">
        <v>28</v>
      </c>
      <c r="I93" s="89">
        <f>SUM(I90:I92)</f>
        <v>100</v>
      </c>
      <c r="J93" s="100" t="s">
        <v>22</v>
      </c>
      <c r="K93" s="102">
        <f>SUM(K90:K92)</f>
        <v>446</v>
      </c>
      <c r="L93" s="97">
        <f>K93/I93</f>
        <v>4.46</v>
      </c>
      <c r="M93" s="97">
        <f>L93/J90*100</f>
        <v>89.2</v>
      </c>
      <c r="N93" s="97">
        <f>F93*L93</f>
        <v>18.285999999999998</v>
      </c>
      <c r="O93" s="93" t="s">
        <v>22</v>
      </c>
      <c r="P93" s="94" t="s">
        <v>22</v>
      </c>
    </row>
    <row r="94" spans="1:16" s="64" customFormat="1" ht="36" x14ac:dyDescent="0.2">
      <c r="A94" s="143" t="s">
        <v>35</v>
      </c>
      <c r="B94" s="95" t="s">
        <v>21</v>
      </c>
      <c r="C94" s="89">
        <v>88</v>
      </c>
      <c r="D94" s="103">
        <v>5</v>
      </c>
      <c r="E94" s="90">
        <f>C94*D94</f>
        <v>440</v>
      </c>
      <c r="F94" s="92" t="s">
        <v>22</v>
      </c>
      <c r="G94" s="92" t="s">
        <v>22</v>
      </c>
      <c r="H94" s="101" t="s">
        <v>23</v>
      </c>
      <c r="I94" s="89">
        <v>66</v>
      </c>
      <c r="J94" s="90">
        <v>5</v>
      </c>
      <c r="K94" s="102">
        <f>I94*J94</f>
        <v>330</v>
      </c>
      <c r="L94" s="92" t="s">
        <v>22</v>
      </c>
      <c r="M94" s="92" t="s">
        <v>22</v>
      </c>
      <c r="N94" s="92" t="s">
        <v>22</v>
      </c>
      <c r="O94" s="93" t="s">
        <v>22</v>
      </c>
      <c r="P94" s="94" t="s">
        <v>22</v>
      </c>
    </row>
    <row r="95" spans="1:16" s="64" customFormat="1" ht="36" x14ac:dyDescent="0.2">
      <c r="A95" s="143"/>
      <c r="B95" s="95" t="s">
        <v>24</v>
      </c>
      <c r="C95" s="89">
        <v>12</v>
      </c>
      <c r="D95" s="103">
        <v>3</v>
      </c>
      <c r="E95" s="90">
        <f>C95*D95</f>
        <v>36</v>
      </c>
      <c r="F95" s="92" t="s">
        <v>22</v>
      </c>
      <c r="G95" s="92" t="s">
        <v>22</v>
      </c>
      <c r="H95" s="101" t="s">
        <v>25</v>
      </c>
      <c r="I95" s="89">
        <v>32</v>
      </c>
      <c r="J95" s="90">
        <v>3</v>
      </c>
      <c r="K95" s="102">
        <f>I95*J95</f>
        <v>96</v>
      </c>
      <c r="L95" s="92" t="s">
        <v>22</v>
      </c>
      <c r="M95" s="92" t="s">
        <v>22</v>
      </c>
      <c r="N95" s="92" t="s">
        <v>22</v>
      </c>
      <c r="O95" s="93" t="s">
        <v>22</v>
      </c>
      <c r="P95" s="94" t="s">
        <v>22</v>
      </c>
    </row>
    <row r="96" spans="1:16" s="64" customFormat="1" ht="59.25" customHeight="1" x14ac:dyDescent="0.2">
      <c r="A96" s="143"/>
      <c r="B96" s="95" t="s">
        <v>26</v>
      </c>
      <c r="C96" s="89">
        <v>0</v>
      </c>
      <c r="D96" s="103">
        <v>1</v>
      </c>
      <c r="E96" s="90">
        <f>C96*D96</f>
        <v>0</v>
      </c>
      <c r="F96" s="92" t="s">
        <v>22</v>
      </c>
      <c r="G96" s="92" t="s">
        <v>22</v>
      </c>
      <c r="H96" s="101" t="s">
        <v>27</v>
      </c>
      <c r="I96" s="89">
        <v>2</v>
      </c>
      <c r="J96" s="90">
        <v>1</v>
      </c>
      <c r="K96" s="102">
        <f>I96*J96</f>
        <v>2</v>
      </c>
      <c r="L96" s="92" t="s">
        <v>22</v>
      </c>
      <c r="M96" s="92" t="s">
        <v>22</v>
      </c>
      <c r="N96" s="92" t="s">
        <v>22</v>
      </c>
      <c r="O96" s="93" t="s">
        <v>22</v>
      </c>
      <c r="P96" s="94" t="s">
        <v>22</v>
      </c>
    </row>
    <row r="97" spans="1:17" s="64" customFormat="1" ht="62.25" customHeight="1" x14ac:dyDescent="0.2">
      <c r="A97" s="143"/>
      <c r="B97" s="95" t="s">
        <v>28</v>
      </c>
      <c r="C97" s="89">
        <f>SUM(C94:C96)</f>
        <v>100</v>
      </c>
      <c r="D97" s="100" t="s">
        <v>22</v>
      </c>
      <c r="E97" s="90">
        <f>SUM(E94:E96)</f>
        <v>476</v>
      </c>
      <c r="F97" s="97">
        <f>E97/C97</f>
        <v>4.76</v>
      </c>
      <c r="G97" s="98">
        <f>F97/D94*100</f>
        <v>95.199999999999989</v>
      </c>
      <c r="H97" s="101" t="s">
        <v>28</v>
      </c>
      <c r="I97" s="89">
        <f>SUM(I94:I96)</f>
        <v>100</v>
      </c>
      <c r="J97" s="100" t="s">
        <v>22</v>
      </c>
      <c r="K97" s="102">
        <f>SUM(K94:K96)</f>
        <v>428</v>
      </c>
      <c r="L97" s="97">
        <f>K97/I97</f>
        <v>4.28</v>
      </c>
      <c r="M97" s="97">
        <f>L97/J94*100</f>
        <v>85.600000000000009</v>
      </c>
      <c r="N97" s="97">
        <f>F97*L97</f>
        <v>20.372800000000002</v>
      </c>
      <c r="O97" s="93" t="s">
        <v>22</v>
      </c>
      <c r="P97" s="94" t="s">
        <v>22</v>
      </c>
    </row>
    <row r="98" spans="1:17" s="5" customFormat="1" ht="15.75" thickBot="1" x14ac:dyDescent="0.3">
      <c r="A98" s="57"/>
      <c r="B98" s="48" t="s">
        <v>36</v>
      </c>
      <c r="C98" s="49" t="s">
        <v>22</v>
      </c>
      <c r="D98" s="50" t="s">
        <v>22</v>
      </c>
      <c r="E98" s="51" t="s">
        <v>22</v>
      </c>
      <c r="F98" s="52">
        <f>SUM(F66:F97)</f>
        <v>35.879999999999995</v>
      </c>
      <c r="G98" s="52">
        <f>SUM(G66:G97)</f>
        <v>717.60000000000014</v>
      </c>
      <c r="H98" s="53" t="s">
        <v>36</v>
      </c>
      <c r="I98" s="49" t="s">
        <v>22</v>
      </c>
      <c r="J98" s="50" t="s">
        <v>22</v>
      </c>
      <c r="K98" s="51" t="s">
        <v>22</v>
      </c>
      <c r="L98" s="52">
        <f>SUM(L66:L97)</f>
        <v>31.400000000000002</v>
      </c>
      <c r="M98" s="52">
        <f>SUM(M66:M97)</f>
        <v>628.00000000000011</v>
      </c>
      <c r="N98" s="52">
        <f>SUM(N66:N97)</f>
        <v>140.72760000000002</v>
      </c>
      <c r="O98" s="54">
        <f>N98/F98</f>
        <v>3.9221739130434794</v>
      </c>
      <c r="P98" s="55">
        <f>O98/J94*100</f>
        <v>78.443478260869597</v>
      </c>
      <c r="Q98" s="11"/>
    </row>
    <row r="99" spans="1:17" s="5" customFormat="1" x14ac:dyDescent="0.25">
      <c r="A99" s="8"/>
      <c r="B99" s="13"/>
      <c r="C99" s="14"/>
      <c r="D99" s="8"/>
      <c r="E99" s="7"/>
      <c r="F99" s="8"/>
      <c r="G99" s="9"/>
      <c r="H99" s="9"/>
      <c r="I99" s="14"/>
      <c r="J99" s="8"/>
      <c r="K99" s="8"/>
      <c r="L99" s="8"/>
      <c r="M99" s="9"/>
      <c r="N99" s="9"/>
      <c r="O99" s="9"/>
      <c r="P99" s="9"/>
      <c r="Q99" s="11"/>
    </row>
    <row r="100" spans="1:17" s="5" customFormat="1" x14ac:dyDescent="0.25">
      <c r="A100" s="8"/>
      <c r="B100" s="13"/>
      <c r="C100" s="14"/>
      <c r="D100" s="8"/>
      <c r="E100" s="7"/>
      <c r="F100" s="8"/>
      <c r="G100" s="9"/>
      <c r="H100" s="9"/>
      <c r="I100" s="14"/>
      <c r="J100" s="8"/>
      <c r="K100" s="8"/>
      <c r="L100" s="8"/>
      <c r="M100" s="9"/>
      <c r="N100" s="9"/>
      <c r="O100" s="9"/>
      <c r="P100" s="9"/>
      <c r="Q100" s="11"/>
    </row>
  </sheetData>
  <mergeCells count="36">
    <mergeCell ref="A42:A45"/>
    <mergeCell ref="A11:A12"/>
    <mergeCell ref="A22:A25"/>
    <mergeCell ref="A34:A37"/>
    <mergeCell ref="A30:A33"/>
    <mergeCell ref="A18:A21"/>
    <mergeCell ref="A14:A17"/>
    <mergeCell ref="A38:A41"/>
    <mergeCell ref="A26:A29"/>
    <mergeCell ref="B6:P6"/>
    <mergeCell ref="B7:P7"/>
    <mergeCell ref="B8:P8"/>
    <mergeCell ref="B9:P9"/>
    <mergeCell ref="O11:O12"/>
    <mergeCell ref="P11:P12"/>
    <mergeCell ref="B11:B12"/>
    <mergeCell ref="C11:H11"/>
    <mergeCell ref="I11:N11"/>
    <mergeCell ref="A63:A64"/>
    <mergeCell ref="B63:B64"/>
    <mergeCell ref="C63:H63"/>
    <mergeCell ref="I63:N63"/>
    <mergeCell ref="B58:P58"/>
    <mergeCell ref="B59:P59"/>
    <mergeCell ref="B60:P60"/>
    <mergeCell ref="B61:P61"/>
    <mergeCell ref="O63:O64"/>
    <mergeCell ref="P63:P64"/>
    <mergeCell ref="A94:A97"/>
    <mergeCell ref="A66:A69"/>
    <mergeCell ref="A70:A73"/>
    <mergeCell ref="A74:A77"/>
    <mergeCell ref="A78:A81"/>
    <mergeCell ref="A82:A85"/>
    <mergeCell ref="A86:A89"/>
    <mergeCell ref="A90:A93"/>
  </mergeCells>
  <phoneticPr fontId="10" type="noConversion"/>
  <pageMargins left="0.35433070866141736" right="0.19685039370078741" top="0.23622047244094491" bottom="0.74803149606299213" header="0.15748031496062992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Layout" topLeftCell="C28" zoomScale="105" zoomScaleNormal="100" zoomScalePageLayoutView="105" workbookViewId="0">
      <selection activeCell="E41" sqref="E41"/>
    </sheetView>
  </sheetViews>
  <sheetFormatPr defaultRowHeight="15" x14ac:dyDescent="0.25"/>
  <cols>
    <col min="1" max="1" width="19.7109375" style="104" customWidth="1"/>
    <col min="2" max="2" width="10.85546875" style="104" customWidth="1"/>
    <col min="3" max="3" width="6.140625" style="104" customWidth="1"/>
    <col min="4" max="4" width="6.7109375" style="104" customWidth="1"/>
    <col min="5" max="5" width="8.7109375" style="104" customWidth="1"/>
    <col min="6" max="6" width="8.5703125" style="104" customWidth="1"/>
    <col min="7" max="7" width="8.7109375" style="104" customWidth="1"/>
    <col min="8" max="8" width="12.5703125" style="104" customWidth="1"/>
    <col min="9" max="9" width="6.7109375" style="104" customWidth="1"/>
    <col min="10" max="10" width="6.42578125" style="104" customWidth="1"/>
    <col min="11" max="11" width="6.28515625" style="104" customWidth="1"/>
    <col min="12" max="12" width="9.42578125" style="104" customWidth="1"/>
    <col min="13" max="13" width="8.42578125" style="104" customWidth="1"/>
    <col min="14" max="14" width="5.28515625" style="104" customWidth="1"/>
    <col min="15" max="15" width="7.28515625" style="104" customWidth="1"/>
    <col min="16" max="16" width="8.140625" style="104" customWidth="1"/>
  </cols>
  <sheetData>
    <row r="1" spans="1:16" s="64" customFormat="1" ht="15.75" x14ac:dyDescent="0.25">
      <c r="A1" s="105"/>
      <c r="B1" s="184" t="s">
        <v>3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/>
    </row>
    <row r="2" spans="1:16" s="64" customFormat="1" ht="15.75" x14ac:dyDescent="0.25">
      <c r="A2" s="106"/>
      <c r="B2" s="186" t="s">
        <v>59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</row>
    <row r="3" spans="1:16" s="64" customFormat="1" ht="16.5" thickBot="1" x14ac:dyDescent="0.3">
      <c r="A3" s="106"/>
      <c r="B3" s="186" t="s">
        <v>58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8"/>
    </row>
    <row r="4" spans="1:16" s="64" customFormat="1" ht="6" hidden="1" customHeight="1" thickBot="1" x14ac:dyDescent="0.25">
      <c r="A4" s="107"/>
      <c r="B4" s="108"/>
      <c r="C4" s="109"/>
      <c r="D4" s="106"/>
      <c r="E4" s="106"/>
      <c r="F4" s="106"/>
      <c r="G4" s="106"/>
      <c r="H4" s="106"/>
      <c r="I4" s="109"/>
      <c r="J4" s="106"/>
      <c r="K4" s="106"/>
      <c r="L4" s="110"/>
      <c r="M4" s="106"/>
      <c r="N4" s="106"/>
      <c r="O4" s="106"/>
      <c r="P4" s="111"/>
    </row>
    <row r="5" spans="1:16" s="64" customFormat="1" ht="12" x14ac:dyDescent="0.2">
      <c r="A5" s="177" t="s">
        <v>7</v>
      </c>
      <c r="B5" s="179" t="s">
        <v>41</v>
      </c>
      <c r="C5" s="181" t="s">
        <v>8</v>
      </c>
      <c r="D5" s="181"/>
      <c r="E5" s="181"/>
      <c r="F5" s="181"/>
      <c r="G5" s="181"/>
      <c r="H5" s="181"/>
      <c r="I5" s="181" t="s">
        <v>9</v>
      </c>
      <c r="J5" s="181"/>
      <c r="K5" s="181"/>
      <c r="L5" s="181"/>
      <c r="M5" s="181"/>
      <c r="N5" s="182"/>
      <c r="O5" s="182" t="s">
        <v>50</v>
      </c>
      <c r="P5" s="189" t="s">
        <v>51</v>
      </c>
    </row>
    <row r="6" spans="1:16" s="64" customFormat="1" ht="66" customHeight="1" thickBot="1" x14ac:dyDescent="0.25">
      <c r="A6" s="178"/>
      <c r="B6" s="180"/>
      <c r="C6" s="112" t="s">
        <v>40</v>
      </c>
      <c r="D6" s="113" t="s">
        <v>42</v>
      </c>
      <c r="E6" s="114" t="s">
        <v>43</v>
      </c>
      <c r="F6" s="115" t="s">
        <v>44</v>
      </c>
      <c r="G6" s="115" t="s">
        <v>45</v>
      </c>
      <c r="H6" s="114" t="s">
        <v>46</v>
      </c>
      <c r="I6" s="112" t="s">
        <v>40</v>
      </c>
      <c r="J6" s="114" t="s">
        <v>47</v>
      </c>
      <c r="K6" s="114" t="s">
        <v>48</v>
      </c>
      <c r="L6" s="115" t="s">
        <v>44</v>
      </c>
      <c r="M6" s="115" t="s">
        <v>49</v>
      </c>
      <c r="N6" s="115" t="s">
        <v>19</v>
      </c>
      <c r="O6" s="183"/>
      <c r="P6" s="190"/>
    </row>
    <row r="7" spans="1:16" s="64" customFormat="1" ht="12.75" customHeight="1" thickBot="1" x14ac:dyDescent="0.25">
      <c r="A7" s="116">
        <v>1</v>
      </c>
      <c r="B7" s="117">
        <v>2</v>
      </c>
      <c r="C7" s="116">
        <v>3</v>
      </c>
      <c r="D7" s="116">
        <v>4</v>
      </c>
      <c r="E7" s="116">
        <v>5</v>
      </c>
      <c r="F7" s="116">
        <v>6</v>
      </c>
      <c r="G7" s="116">
        <v>7</v>
      </c>
      <c r="H7" s="117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8">
        <v>16</v>
      </c>
    </row>
    <row r="8" spans="1:16" s="64" customFormat="1" ht="21.75" customHeight="1" x14ac:dyDescent="0.2">
      <c r="A8" s="173" t="s">
        <v>54</v>
      </c>
      <c r="B8" s="119" t="s">
        <v>21</v>
      </c>
      <c r="C8" s="142" t="s">
        <v>60</v>
      </c>
      <c r="D8" s="119">
        <v>5</v>
      </c>
      <c r="E8" s="120">
        <f>C8*D8</f>
        <v>5780</v>
      </c>
      <c r="F8" s="121" t="s">
        <v>22</v>
      </c>
      <c r="G8" s="121" t="s">
        <v>22</v>
      </c>
      <c r="H8" s="119" t="s">
        <v>23</v>
      </c>
      <c r="I8" s="122">
        <v>1165</v>
      </c>
      <c r="J8" s="119">
        <v>5</v>
      </c>
      <c r="K8" s="120">
        <f>I8*J8</f>
        <v>5825</v>
      </c>
      <c r="L8" s="121" t="s">
        <v>22</v>
      </c>
      <c r="M8" s="121" t="s">
        <v>22</v>
      </c>
      <c r="N8" s="121" t="s">
        <v>22</v>
      </c>
      <c r="O8" s="121" t="s">
        <v>22</v>
      </c>
      <c r="P8" s="123" t="s">
        <v>22</v>
      </c>
    </row>
    <row r="9" spans="1:16" s="64" customFormat="1" ht="24" customHeight="1" x14ac:dyDescent="0.2">
      <c r="A9" s="174"/>
      <c r="B9" s="124" t="s">
        <v>24</v>
      </c>
      <c r="C9" s="125">
        <v>214</v>
      </c>
      <c r="D9" s="124">
        <v>3</v>
      </c>
      <c r="E9" s="126">
        <f>C9*D9</f>
        <v>642</v>
      </c>
      <c r="F9" s="127" t="s">
        <v>22</v>
      </c>
      <c r="G9" s="127" t="s">
        <v>22</v>
      </c>
      <c r="H9" s="124" t="s">
        <v>52</v>
      </c>
      <c r="I9" s="125">
        <v>221</v>
      </c>
      <c r="J9" s="124">
        <v>3</v>
      </c>
      <c r="K9" s="126">
        <f>I9*J9</f>
        <v>663</v>
      </c>
      <c r="L9" s="127" t="s">
        <v>22</v>
      </c>
      <c r="M9" s="127" t="s">
        <v>22</v>
      </c>
      <c r="N9" s="127" t="s">
        <v>22</v>
      </c>
      <c r="O9" s="127" t="s">
        <v>22</v>
      </c>
      <c r="P9" s="128" t="s">
        <v>22</v>
      </c>
    </row>
    <row r="10" spans="1:16" s="64" customFormat="1" ht="26.25" customHeight="1" x14ac:dyDescent="0.2">
      <c r="A10" s="174"/>
      <c r="B10" s="124" t="s">
        <v>26</v>
      </c>
      <c r="C10" s="125">
        <v>58</v>
      </c>
      <c r="D10" s="124">
        <v>1</v>
      </c>
      <c r="E10" s="126">
        <f>C10*D10</f>
        <v>58</v>
      </c>
      <c r="F10" s="127" t="s">
        <v>22</v>
      </c>
      <c r="G10" s="127" t="s">
        <v>22</v>
      </c>
      <c r="H10" s="124" t="s">
        <v>27</v>
      </c>
      <c r="I10" s="125">
        <v>42</v>
      </c>
      <c r="J10" s="124">
        <v>1</v>
      </c>
      <c r="K10" s="126">
        <f>I10*J10</f>
        <v>42</v>
      </c>
      <c r="L10" s="127" t="s">
        <v>22</v>
      </c>
      <c r="M10" s="127" t="s">
        <v>22</v>
      </c>
      <c r="N10" s="127" t="s">
        <v>22</v>
      </c>
      <c r="O10" s="127" t="s">
        <v>22</v>
      </c>
      <c r="P10" s="128" t="s">
        <v>22</v>
      </c>
    </row>
    <row r="11" spans="1:16" s="64" customFormat="1" ht="16.5" customHeight="1" thickBot="1" x14ac:dyDescent="0.25">
      <c r="A11" s="175"/>
      <c r="B11" s="124" t="s">
        <v>28</v>
      </c>
      <c r="C11" s="125">
        <v>1428</v>
      </c>
      <c r="D11" s="129" t="s">
        <v>22</v>
      </c>
      <c r="E11" s="130">
        <v>6480</v>
      </c>
      <c r="F11" s="130">
        <f>E11/C11</f>
        <v>4.53781512605042</v>
      </c>
      <c r="G11" s="130">
        <f>F11/D8*100</f>
        <v>90.756302521008408</v>
      </c>
      <c r="H11" s="124" t="s">
        <v>28</v>
      </c>
      <c r="I11" s="125">
        <v>1428</v>
      </c>
      <c r="J11" s="129" t="s">
        <v>22</v>
      </c>
      <c r="K11" s="130">
        <f>SUM(K8:K10)</f>
        <v>6530</v>
      </c>
      <c r="L11" s="130">
        <f>K11/I11</f>
        <v>4.5728291316526608</v>
      </c>
      <c r="M11" s="130">
        <f>L11/J8*100</f>
        <v>91.456582633053216</v>
      </c>
      <c r="N11" s="126">
        <f>F11*L11</f>
        <v>20.750653202457453</v>
      </c>
      <c r="O11" s="127" t="s">
        <v>22</v>
      </c>
      <c r="P11" s="128" t="s">
        <v>22</v>
      </c>
    </row>
    <row r="12" spans="1:16" s="64" customFormat="1" ht="22.5" x14ac:dyDescent="0.2">
      <c r="A12" s="176" t="s">
        <v>29</v>
      </c>
      <c r="B12" s="119" t="s">
        <v>21</v>
      </c>
      <c r="C12" s="125">
        <v>1289</v>
      </c>
      <c r="D12" s="124">
        <v>5</v>
      </c>
      <c r="E12" s="126">
        <f>C12*D12</f>
        <v>6445</v>
      </c>
      <c r="F12" s="127" t="s">
        <v>22</v>
      </c>
      <c r="G12" s="127" t="s">
        <v>22</v>
      </c>
      <c r="H12" s="119" t="s">
        <v>23</v>
      </c>
      <c r="I12" s="125">
        <v>1093</v>
      </c>
      <c r="J12" s="124">
        <v>5</v>
      </c>
      <c r="K12" s="126">
        <f>I12*J12</f>
        <v>5465</v>
      </c>
      <c r="L12" s="127" t="s">
        <v>22</v>
      </c>
      <c r="M12" s="127" t="s">
        <v>22</v>
      </c>
      <c r="N12" s="127" t="s">
        <v>22</v>
      </c>
      <c r="O12" s="127" t="s">
        <v>22</v>
      </c>
      <c r="P12" s="128" t="s">
        <v>22</v>
      </c>
    </row>
    <row r="13" spans="1:16" s="64" customFormat="1" ht="24" customHeight="1" x14ac:dyDescent="0.2">
      <c r="A13" s="174"/>
      <c r="B13" s="124" t="s">
        <v>24</v>
      </c>
      <c r="C13" s="125">
        <v>112</v>
      </c>
      <c r="D13" s="124">
        <v>3</v>
      </c>
      <c r="E13" s="126">
        <f>C13*D13</f>
        <v>336</v>
      </c>
      <c r="F13" s="127" t="s">
        <v>22</v>
      </c>
      <c r="G13" s="127" t="s">
        <v>22</v>
      </c>
      <c r="H13" s="124" t="s">
        <v>52</v>
      </c>
      <c r="I13" s="125">
        <v>302</v>
      </c>
      <c r="J13" s="124">
        <v>3</v>
      </c>
      <c r="K13" s="126">
        <f>I13*J13</f>
        <v>906</v>
      </c>
      <c r="L13" s="127" t="s">
        <v>22</v>
      </c>
      <c r="M13" s="127" t="s">
        <v>22</v>
      </c>
      <c r="N13" s="127" t="s">
        <v>22</v>
      </c>
      <c r="O13" s="127" t="s">
        <v>22</v>
      </c>
      <c r="P13" s="128" t="s">
        <v>22</v>
      </c>
    </row>
    <row r="14" spans="1:16" s="64" customFormat="1" ht="22.5" customHeight="1" x14ac:dyDescent="0.2">
      <c r="A14" s="174"/>
      <c r="B14" s="124" t="s">
        <v>26</v>
      </c>
      <c r="C14" s="125">
        <v>27</v>
      </c>
      <c r="D14" s="124">
        <v>1</v>
      </c>
      <c r="E14" s="126">
        <f>C14*D14</f>
        <v>27</v>
      </c>
      <c r="F14" s="127" t="s">
        <v>22</v>
      </c>
      <c r="G14" s="127" t="s">
        <v>22</v>
      </c>
      <c r="H14" s="124" t="s">
        <v>27</v>
      </c>
      <c r="I14" s="125">
        <v>33</v>
      </c>
      <c r="J14" s="124">
        <v>1</v>
      </c>
      <c r="K14" s="126">
        <f>I14*J14</f>
        <v>33</v>
      </c>
      <c r="L14" s="127" t="s">
        <v>22</v>
      </c>
      <c r="M14" s="127" t="s">
        <v>22</v>
      </c>
      <c r="N14" s="127" t="s">
        <v>22</v>
      </c>
      <c r="O14" s="127" t="s">
        <v>22</v>
      </c>
      <c r="P14" s="128" t="s">
        <v>22</v>
      </c>
    </row>
    <row r="15" spans="1:16" s="64" customFormat="1" ht="14.25" customHeight="1" thickBot="1" x14ac:dyDescent="0.25">
      <c r="A15" s="175"/>
      <c r="B15" s="131" t="s">
        <v>28</v>
      </c>
      <c r="C15" s="125">
        <v>1428</v>
      </c>
      <c r="D15" s="129" t="s">
        <v>22</v>
      </c>
      <c r="E15" s="130">
        <f>SUM(E12:E14)</f>
        <v>6808</v>
      </c>
      <c r="F15" s="130">
        <f>E15/C15</f>
        <v>4.7675070028011204</v>
      </c>
      <c r="G15" s="132">
        <f>F15/D12*100</f>
        <v>95.350140056022397</v>
      </c>
      <c r="H15" s="124" t="s">
        <v>28</v>
      </c>
      <c r="I15" s="125">
        <v>1428</v>
      </c>
      <c r="J15" s="129" t="s">
        <v>22</v>
      </c>
      <c r="K15" s="126">
        <f>SUM(K12:K14)</f>
        <v>6404</v>
      </c>
      <c r="L15" s="130">
        <f>K15/I15</f>
        <v>4.4845938375350141</v>
      </c>
      <c r="M15" s="130">
        <f>L15/J12*100</f>
        <v>89.691876750700288</v>
      </c>
      <c r="N15" s="126">
        <f>F15*L15</f>
        <v>21.380332525166928</v>
      </c>
      <c r="O15" s="127" t="s">
        <v>22</v>
      </c>
      <c r="P15" s="128" t="s">
        <v>22</v>
      </c>
    </row>
    <row r="16" spans="1:16" s="64" customFormat="1" ht="23.25" customHeight="1" x14ac:dyDescent="0.2">
      <c r="A16" s="176" t="s">
        <v>53</v>
      </c>
      <c r="B16" s="119" t="s">
        <v>21</v>
      </c>
      <c r="C16" s="125">
        <v>981</v>
      </c>
      <c r="D16" s="124">
        <v>5</v>
      </c>
      <c r="E16" s="126">
        <f>C16*D16</f>
        <v>4905</v>
      </c>
      <c r="F16" s="127" t="s">
        <v>22</v>
      </c>
      <c r="G16" s="127" t="s">
        <v>22</v>
      </c>
      <c r="H16" s="119" t="s">
        <v>23</v>
      </c>
      <c r="I16" s="125">
        <v>919</v>
      </c>
      <c r="J16" s="124">
        <v>5</v>
      </c>
      <c r="K16" s="126">
        <f>I16*J16</f>
        <v>4595</v>
      </c>
      <c r="L16" s="127" t="s">
        <v>22</v>
      </c>
      <c r="M16" s="127" t="s">
        <v>22</v>
      </c>
      <c r="N16" s="127" t="s">
        <v>22</v>
      </c>
      <c r="O16" s="127" t="s">
        <v>22</v>
      </c>
      <c r="P16" s="128" t="s">
        <v>22</v>
      </c>
    </row>
    <row r="17" spans="1:16" s="64" customFormat="1" ht="23.25" customHeight="1" x14ac:dyDescent="0.2">
      <c r="A17" s="174"/>
      <c r="B17" s="124" t="s">
        <v>24</v>
      </c>
      <c r="C17" s="125">
        <v>407</v>
      </c>
      <c r="D17" s="124">
        <v>3</v>
      </c>
      <c r="E17" s="126">
        <f>C17*D17</f>
        <v>1221</v>
      </c>
      <c r="F17" s="127" t="s">
        <v>22</v>
      </c>
      <c r="G17" s="127" t="s">
        <v>22</v>
      </c>
      <c r="H17" s="124" t="s">
        <v>52</v>
      </c>
      <c r="I17" s="125">
        <v>436</v>
      </c>
      <c r="J17" s="124">
        <v>3</v>
      </c>
      <c r="K17" s="126">
        <f>I17*J17</f>
        <v>1308</v>
      </c>
      <c r="L17" s="127" t="s">
        <v>22</v>
      </c>
      <c r="M17" s="127" t="s">
        <v>22</v>
      </c>
      <c r="N17" s="127" t="s">
        <v>22</v>
      </c>
      <c r="O17" s="127" t="s">
        <v>22</v>
      </c>
      <c r="P17" s="128" t="s">
        <v>22</v>
      </c>
    </row>
    <row r="18" spans="1:16" s="64" customFormat="1" ht="22.5" customHeight="1" x14ac:dyDescent="0.2">
      <c r="A18" s="174"/>
      <c r="B18" s="124" t="s">
        <v>26</v>
      </c>
      <c r="C18" s="125">
        <v>40</v>
      </c>
      <c r="D18" s="124">
        <v>1</v>
      </c>
      <c r="E18" s="126">
        <f>C18*D18</f>
        <v>40</v>
      </c>
      <c r="F18" s="127" t="s">
        <v>22</v>
      </c>
      <c r="G18" s="127" t="s">
        <v>22</v>
      </c>
      <c r="H18" s="124" t="s">
        <v>27</v>
      </c>
      <c r="I18" s="125">
        <v>73</v>
      </c>
      <c r="J18" s="124">
        <v>1</v>
      </c>
      <c r="K18" s="126">
        <f>I18*J18</f>
        <v>73</v>
      </c>
      <c r="L18" s="127" t="s">
        <v>22</v>
      </c>
      <c r="M18" s="127" t="s">
        <v>22</v>
      </c>
      <c r="N18" s="127" t="s">
        <v>22</v>
      </c>
      <c r="O18" s="127" t="s">
        <v>22</v>
      </c>
      <c r="P18" s="128" t="s">
        <v>22</v>
      </c>
    </row>
    <row r="19" spans="1:16" s="64" customFormat="1" ht="16.5" customHeight="1" thickBot="1" x14ac:dyDescent="0.25">
      <c r="A19" s="175"/>
      <c r="B19" s="124" t="s">
        <v>28</v>
      </c>
      <c r="C19" s="125">
        <f>SUM(C16:C18)</f>
        <v>1428</v>
      </c>
      <c r="D19" s="129" t="s">
        <v>22</v>
      </c>
      <c r="E19" s="130">
        <f>SUM(E16:E18)</f>
        <v>6166</v>
      </c>
      <c r="F19" s="130">
        <f>E19/C19</f>
        <v>4.3179271708683471</v>
      </c>
      <c r="G19" s="130">
        <f>F19/D16*100</f>
        <v>86.358543417366946</v>
      </c>
      <c r="H19" s="124" t="s">
        <v>28</v>
      </c>
      <c r="I19" s="125">
        <f>SUM(I16:I18)</f>
        <v>1428</v>
      </c>
      <c r="J19" s="129" t="s">
        <v>22</v>
      </c>
      <c r="K19" s="126">
        <f>SUM(K16:K18)</f>
        <v>5976</v>
      </c>
      <c r="L19" s="130">
        <f>K19/I19</f>
        <v>4.1848739495798322</v>
      </c>
      <c r="M19" s="130">
        <f>L19/J16*100</f>
        <v>83.69747899159664</v>
      </c>
      <c r="N19" s="126">
        <f>F19*L19</f>
        <v>18.069980933549889</v>
      </c>
      <c r="O19" s="127" t="s">
        <v>22</v>
      </c>
      <c r="P19" s="128" t="s">
        <v>22</v>
      </c>
    </row>
    <row r="20" spans="1:16" s="64" customFormat="1" ht="22.5" x14ac:dyDescent="0.2">
      <c r="A20" s="176" t="s">
        <v>31</v>
      </c>
      <c r="B20" s="124" t="s">
        <v>21</v>
      </c>
      <c r="C20" s="125">
        <v>1194</v>
      </c>
      <c r="D20" s="124">
        <v>5</v>
      </c>
      <c r="E20" s="126">
        <f>C20*D20</f>
        <v>5970</v>
      </c>
      <c r="F20" s="127" t="s">
        <v>22</v>
      </c>
      <c r="G20" s="127" t="s">
        <v>22</v>
      </c>
      <c r="H20" s="119" t="s">
        <v>23</v>
      </c>
      <c r="I20" s="125">
        <v>572</v>
      </c>
      <c r="J20" s="124">
        <v>5</v>
      </c>
      <c r="K20" s="126">
        <f>I20*J20</f>
        <v>2860</v>
      </c>
      <c r="L20" s="127" t="s">
        <v>22</v>
      </c>
      <c r="M20" s="127" t="s">
        <v>22</v>
      </c>
      <c r="N20" s="127" t="s">
        <v>22</v>
      </c>
      <c r="O20" s="127" t="s">
        <v>22</v>
      </c>
      <c r="P20" s="128" t="s">
        <v>22</v>
      </c>
    </row>
    <row r="21" spans="1:16" s="64" customFormat="1" ht="22.5" x14ac:dyDescent="0.2">
      <c r="A21" s="174"/>
      <c r="B21" s="124" t="s">
        <v>24</v>
      </c>
      <c r="C21" s="125">
        <v>197</v>
      </c>
      <c r="D21" s="124">
        <v>3</v>
      </c>
      <c r="E21" s="126">
        <f>C21*D21</f>
        <v>591</v>
      </c>
      <c r="F21" s="127" t="s">
        <v>22</v>
      </c>
      <c r="G21" s="127" t="s">
        <v>22</v>
      </c>
      <c r="H21" s="124" t="s">
        <v>52</v>
      </c>
      <c r="I21" s="125">
        <v>522</v>
      </c>
      <c r="J21" s="124">
        <v>3</v>
      </c>
      <c r="K21" s="126">
        <f>I21*J21</f>
        <v>1566</v>
      </c>
      <c r="L21" s="127" t="s">
        <v>22</v>
      </c>
      <c r="M21" s="127" t="s">
        <v>22</v>
      </c>
      <c r="N21" s="127" t="s">
        <v>22</v>
      </c>
      <c r="O21" s="127" t="s">
        <v>22</v>
      </c>
      <c r="P21" s="128" t="s">
        <v>22</v>
      </c>
    </row>
    <row r="22" spans="1:16" s="64" customFormat="1" ht="24.75" customHeight="1" x14ac:dyDescent="0.2">
      <c r="A22" s="174"/>
      <c r="B22" s="124" t="s">
        <v>26</v>
      </c>
      <c r="C22" s="125">
        <v>37</v>
      </c>
      <c r="D22" s="124">
        <v>1</v>
      </c>
      <c r="E22" s="126">
        <f>C22*D22</f>
        <v>37</v>
      </c>
      <c r="F22" s="127" t="s">
        <v>22</v>
      </c>
      <c r="G22" s="127" t="s">
        <v>22</v>
      </c>
      <c r="H22" s="124" t="s">
        <v>27</v>
      </c>
      <c r="I22" s="125">
        <v>334</v>
      </c>
      <c r="J22" s="124">
        <v>1</v>
      </c>
      <c r="K22" s="126">
        <f>I22*J22</f>
        <v>334</v>
      </c>
      <c r="L22" s="127" t="s">
        <v>22</v>
      </c>
      <c r="M22" s="127" t="s">
        <v>22</v>
      </c>
      <c r="N22" s="127" t="s">
        <v>22</v>
      </c>
      <c r="O22" s="127" t="s">
        <v>22</v>
      </c>
      <c r="P22" s="128" t="s">
        <v>22</v>
      </c>
    </row>
    <row r="23" spans="1:16" s="64" customFormat="1" ht="17.25" customHeight="1" thickBot="1" x14ac:dyDescent="0.25">
      <c r="A23" s="175"/>
      <c r="B23" s="124" t="s">
        <v>28</v>
      </c>
      <c r="C23" s="125">
        <v>1428</v>
      </c>
      <c r="D23" s="129" t="s">
        <v>22</v>
      </c>
      <c r="E23" s="130">
        <f>SUM(E20:E22)</f>
        <v>6598</v>
      </c>
      <c r="F23" s="130">
        <f>E23/C23</f>
        <v>4.6204481792717083</v>
      </c>
      <c r="G23" s="130">
        <f>F23/D20*100</f>
        <v>92.408963585434165</v>
      </c>
      <c r="H23" s="124" t="s">
        <v>28</v>
      </c>
      <c r="I23" s="125">
        <v>1428</v>
      </c>
      <c r="J23" s="129" t="s">
        <v>22</v>
      </c>
      <c r="K23" s="126">
        <f>SUM(K20:K22)</f>
        <v>4760</v>
      </c>
      <c r="L23" s="130">
        <f>K23/I23</f>
        <v>3.3333333333333335</v>
      </c>
      <c r="M23" s="130">
        <f>L23/J20*100</f>
        <v>66.666666666666671</v>
      </c>
      <c r="N23" s="126">
        <f>F23*L23</f>
        <v>15.401493930905694</v>
      </c>
      <c r="O23" s="127" t="s">
        <v>22</v>
      </c>
      <c r="P23" s="128" t="s">
        <v>22</v>
      </c>
    </row>
    <row r="24" spans="1:16" s="64" customFormat="1" ht="22.5" x14ac:dyDescent="0.2">
      <c r="A24" s="176" t="s">
        <v>55</v>
      </c>
      <c r="B24" s="119" t="s">
        <v>21</v>
      </c>
      <c r="C24" s="125">
        <v>1326</v>
      </c>
      <c r="D24" s="124">
        <v>5</v>
      </c>
      <c r="E24" s="126">
        <f>C24*D24</f>
        <v>6630</v>
      </c>
      <c r="F24" s="127" t="s">
        <v>22</v>
      </c>
      <c r="G24" s="127" t="s">
        <v>22</v>
      </c>
      <c r="H24" s="119" t="s">
        <v>23</v>
      </c>
      <c r="I24" s="125">
        <v>1343</v>
      </c>
      <c r="J24" s="124">
        <v>5</v>
      </c>
      <c r="K24" s="126">
        <f>I24*J24</f>
        <v>6715</v>
      </c>
      <c r="L24" s="127" t="s">
        <v>22</v>
      </c>
      <c r="M24" s="127" t="s">
        <v>22</v>
      </c>
      <c r="N24" s="127" t="s">
        <v>22</v>
      </c>
      <c r="O24" s="127" t="s">
        <v>22</v>
      </c>
      <c r="P24" s="128" t="s">
        <v>22</v>
      </c>
    </row>
    <row r="25" spans="1:16" s="64" customFormat="1" ht="23.25" customHeight="1" x14ac:dyDescent="0.2">
      <c r="A25" s="174"/>
      <c r="B25" s="124" t="s">
        <v>24</v>
      </c>
      <c r="C25" s="125">
        <v>81</v>
      </c>
      <c r="D25" s="124">
        <v>3</v>
      </c>
      <c r="E25" s="126">
        <f>C25*D25</f>
        <v>243</v>
      </c>
      <c r="F25" s="127" t="s">
        <v>22</v>
      </c>
      <c r="G25" s="127" t="s">
        <v>22</v>
      </c>
      <c r="H25" s="124" t="s">
        <v>52</v>
      </c>
      <c r="I25" s="125">
        <v>77</v>
      </c>
      <c r="J25" s="124">
        <v>3</v>
      </c>
      <c r="K25" s="126">
        <f>I25*J25</f>
        <v>231</v>
      </c>
      <c r="L25" s="127" t="s">
        <v>22</v>
      </c>
      <c r="M25" s="127" t="s">
        <v>22</v>
      </c>
      <c r="N25" s="127" t="s">
        <v>22</v>
      </c>
      <c r="O25" s="127" t="s">
        <v>22</v>
      </c>
      <c r="P25" s="128" t="s">
        <v>22</v>
      </c>
    </row>
    <row r="26" spans="1:16" s="64" customFormat="1" ht="23.25" customHeight="1" x14ac:dyDescent="0.2">
      <c r="A26" s="174"/>
      <c r="B26" s="124" t="s">
        <v>26</v>
      </c>
      <c r="C26" s="125">
        <v>21</v>
      </c>
      <c r="D26" s="124">
        <v>1</v>
      </c>
      <c r="E26" s="126">
        <f>C26*D26</f>
        <v>21</v>
      </c>
      <c r="F26" s="127" t="s">
        <v>22</v>
      </c>
      <c r="G26" s="127" t="s">
        <v>22</v>
      </c>
      <c r="H26" s="124" t="s">
        <v>27</v>
      </c>
      <c r="I26" s="125">
        <v>8</v>
      </c>
      <c r="J26" s="124">
        <v>1</v>
      </c>
      <c r="K26" s="126">
        <f>I26*J26</f>
        <v>8</v>
      </c>
      <c r="L26" s="127" t="s">
        <v>22</v>
      </c>
      <c r="M26" s="127" t="s">
        <v>22</v>
      </c>
      <c r="N26" s="127" t="s">
        <v>22</v>
      </c>
      <c r="O26" s="127" t="s">
        <v>22</v>
      </c>
      <c r="P26" s="128" t="s">
        <v>22</v>
      </c>
    </row>
    <row r="27" spans="1:16" s="64" customFormat="1" ht="17.25" customHeight="1" thickBot="1" x14ac:dyDescent="0.25">
      <c r="A27" s="175"/>
      <c r="B27" s="124" t="s">
        <v>28</v>
      </c>
      <c r="C27" s="125">
        <f>SUM(C24:C26)</f>
        <v>1428</v>
      </c>
      <c r="D27" s="133" t="s">
        <v>22</v>
      </c>
      <c r="E27" s="124">
        <f>SUM(E24:E26)</f>
        <v>6894</v>
      </c>
      <c r="F27" s="130">
        <f>E27/C27</f>
        <v>4.8277310924369745</v>
      </c>
      <c r="G27" s="130">
        <f>F27/D24*100</f>
        <v>96.554621848739487</v>
      </c>
      <c r="H27" s="134" t="s">
        <v>28</v>
      </c>
      <c r="I27" s="125">
        <v>1428</v>
      </c>
      <c r="J27" s="133" t="s">
        <v>22</v>
      </c>
      <c r="K27" s="135">
        <f>SUM(K24:K26)</f>
        <v>6954</v>
      </c>
      <c r="L27" s="130">
        <f>K27/I27</f>
        <v>4.8697478991596634</v>
      </c>
      <c r="M27" s="130">
        <f>L27/J24*100</f>
        <v>97.394957983193265</v>
      </c>
      <c r="N27" s="130">
        <f>F27*L27</f>
        <v>23.509833345102745</v>
      </c>
      <c r="O27" s="127" t="s">
        <v>22</v>
      </c>
      <c r="P27" s="128" t="s">
        <v>22</v>
      </c>
    </row>
    <row r="28" spans="1:16" s="64" customFormat="1" ht="22.5" x14ac:dyDescent="0.2">
      <c r="A28" s="172" t="s">
        <v>57</v>
      </c>
      <c r="B28" s="119" t="s">
        <v>21</v>
      </c>
      <c r="C28" s="125">
        <v>866</v>
      </c>
      <c r="D28" s="136">
        <v>5</v>
      </c>
      <c r="E28" s="124">
        <f>C28*D28</f>
        <v>4330</v>
      </c>
      <c r="F28" s="127" t="s">
        <v>22</v>
      </c>
      <c r="G28" s="127" t="s">
        <v>22</v>
      </c>
      <c r="H28" s="119" t="s">
        <v>23</v>
      </c>
      <c r="I28" s="125">
        <v>1127</v>
      </c>
      <c r="J28" s="124">
        <v>5</v>
      </c>
      <c r="K28" s="135">
        <f>I28*J28</f>
        <v>5635</v>
      </c>
      <c r="L28" s="127" t="s">
        <v>22</v>
      </c>
      <c r="M28" s="127" t="s">
        <v>22</v>
      </c>
      <c r="N28" s="127" t="s">
        <v>22</v>
      </c>
      <c r="O28" s="127" t="s">
        <v>22</v>
      </c>
      <c r="P28" s="128" t="s">
        <v>22</v>
      </c>
    </row>
    <row r="29" spans="1:16" s="64" customFormat="1" ht="23.25" customHeight="1" x14ac:dyDescent="0.2">
      <c r="A29" s="172"/>
      <c r="B29" s="124" t="s">
        <v>24</v>
      </c>
      <c r="C29" s="125">
        <v>452</v>
      </c>
      <c r="D29" s="136">
        <v>3</v>
      </c>
      <c r="E29" s="124">
        <f>C29*D29</f>
        <v>1356</v>
      </c>
      <c r="F29" s="127" t="s">
        <v>22</v>
      </c>
      <c r="G29" s="127" t="s">
        <v>22</v>
      </c>
      <c r="H29" s="124" t="s">
        <v>52</v>
      </c>
      <c r="I29" s="125">
        <v>208</v>
      </c>
      <c r="J29" s="124">
        <v>3</v>
      </c>
      <c r="K29" s="135">
        <f>I29*J29</f>
        <v>624</v>
      </c>
      <c r="L29" s="127" t="s">
        <v>22</v>
      </c>
      <c r="M29" s="127" t="s">
        <v>22</v>
      </c>
      <c r="N29" s="127" t="s">
        <v>22</v>
      </c>
      <c r="O29" s="127" t="s">
        <v>22</v>
      </c>
      <c r="P29" s="128" t="s">
        <v>22</v>
      </c>
    </row>
    <row r="30" spans="1:16" s="64" customFormat="1" ht="23.25" customHeight="1" x14ac:dyDescent="0.2">
      <c r="A30" s="172"/>
      <c r="B30" s="124" t="s">
        <v>26</v>
      </c>
      <c r="C30" s="125">
        <v>110</v>
      </c>
      <c r="D30" s="136">
        <v>1</v>
      </c>
      <c r="E30" s="124">
        <f>C30*D30</f>
        <v>110</v>
      </c>
      <c r="F30" s="127" t="s">
        <v>22</v>
      </c>
      <c r="G30" s="127" t="s">
        <v>22</v>
      </c>
      <c r="H30" s="124" t="s">
        <v>27</v>
      </c>
      <c r="I30" s="125">
        <v>93</v>
      </c>
      <c r="J30" s="124">
        <v>1</v>
      </c>
      <c r="K30" s="135">
        <f>I30*J30</f>
        <v>93</v>
      </c>
      <c r="L30" s="127" t="s">
        <v>22</v>
      </c>
      <c r="M30" s="127" t="s">
        <v>22</v>
      </c>
      <c r="N30" s="127" t="s">
        <v>22</v>
      </c>
      <c r="O30" s="127" t="s">
        <v>22</v>
      </c>
      <c r="P30" s="128" t="s">
        <v>22</v>
      </c>
    </row>
    <row r="31" spans="1:16" s="64" customFormat="1" ht="12.75" thickBot="1" x14ac:dyDescent="0.25">
      <c r="A31" s="172"/>
      <c r="B31" s="131" t="s">
        <v>28</v>
      </c>
      <c r="C31" s="125">
        <f>SUM(C28:C30)</f>
        <v>1428</v>
      </c>
      <c r="D31" s="133" t="s">
        <v>22</v>
      </c>
      <c r="E31" s="124">
        <f>SUM(E28:E30)</f>
        <v>5796</v>
      </c>
      <c r="F31" s="130">
        <f>E31/C31</f>
        <v>4.0588235294117645</v>
      </c>
      <c r="G31" s="132">
        <f>F31/D28*100</f>
        <v>81.17647058823529</v>
      </c>
      <c r="H31" s="134" t="s">
        <v>28</v>
      </c>
      <c r="I31" s="125">
        <v>1428</v>
      </c>
      <c r="J31" s="133" t="s">
        <v>22</v>
      </c>
      <c r="K31" s="135">
        <f>SUM(K28:K30)</f>
        <v>6352</v>
      </c>
      <c r="L31" s="130">
        <f>K31/I31</f>
        <v>4.4481792717086837</v>
      </c>
      <c r="M31" s="130">
        <f>L31/J28*100</f>
        <v>88.96358543417368</v>
      </c>
      <c r="N31" s="130">
        <f>F31*L31</f>
        <v>18.054374691052892</v>
      </c>
      <c r="O31" s="127" t="s">
        <v>22</v>
      </c>
      <c r="P31" s="128" t="s">
        <v>22</v>
      </c>
    </row>
    <row r="32" spans="1:16" s="64" customFormat="1" ht="22.5" x14ac:dyDescent="0.2">
      <c r="A32" s="172" t="s">
        <v>34</v>
      </c>
      <c r="B32" s="119" t="s">
        <v>21</v>
      </c>
      <c r="C32" s="125">
        <v>1133</v>
      </c>
      <c r="D32" s="136">
        <v>5</v>
      </c>
      <c r="E32" s="124">
        <f>C32*D32</f>
        <v>5665</v>
      </c>
      <c r="F32" s="127" t="s">
        <v>22</v>
      </c>
      <c r="G32" s="127" t="s">
        <v>22</v>
      </c>
      <c r="H32" s="119" t="s">
        <v>23</v>
      </c>
      <c r="I32" s="125">
        <v>1260</v>
      </c>
      <c r="J32" s="124">
        <v>5</v>
      </c>
      <c r="K32" s="135">
        <f>I32*J32</f>
        <v>6300</v>
      </c>
      <c r="L32" s="127" t="s">
        <v>22</v>
      </c>
      <c r="M32" s="127" t="s">
        <v>22</v>
      </c>
      <c r="N32" s="127" t="s">
        <v>22</v>
      </c>
      <c r="O32" s="127" t="s">
        <v>22</v>
      </c>
      <c r="P32" s="128" t="s">
        <v>22</v>
      </c>
    </row>
    <row r="33" spans="1:17" s="64" customFormat="1" ht="22.5" customHeight="1" x14ac:dyDescent="0.2">
      <c r="A33" s="172"/>
      <c r="B33" s="124" t="s">
        <v>24</v>
      </c>
      <c r="C33" s="125">
        <v>248</v>
      </c>
      <c r="D33" s="136">
        <v>3</v>
      </c>
      <c r="E33" s="124">
        <f>C33*D33</f>
        <v>744</v>
      </c>
      <c r="F33" s="127" t="s">
        <v>22</v>
      </c>
      <c r="G33" s="127" t="s">
        <v>22</v>
      </c>
      <c r="H33" s="124" t="s">
        <v>52</v>
      </c>
      <c r="I33" s="125">
        <v>158</v>
      </c>
      <c r="J33" s="124">
        <v>3</v>
      </c>
      <c r="K33" s="135">
        <f>I33*J33</f>
        <v>474</v>
      </c>
      <c r="L33" s="127" t="s">
        <v>22</v>
      </c>
      <c r="M33" s="127" t="s">
        <v>22</v>
      </c>
      <c r="N33" s="127" t="s">
        <v>22</v>
      </c>
      <c r="O33" s="127" t="s">
        <v>22</v>
      </c>
      <c r="P33" s="128" t="s">
        <v>22</v>
      </c>
    </row>
    <row r="34" spans="1:17" s="64" customFormat="1" ht="24" customHeight="1" x14ac:dyDescent="0.2">
      <c r="A34" s="172"/>
      <c r="B34" s="124" t="s">
        <v>26</v>
      </c>
      <c r="C34" s="125">
        <v>47</v>
      </c>
      <c r="D34" s="136">
        <v>1</v>
      </c>
      <c r="E34" s="124">
        <f>C34*D34</f>
        <v>47</v>
      </c>
      <c r="F34" s="127" t="s">
        <v>22</v>
      </c>
      <c r="G34" s="127" t="s">
        <v>22</v>
      </c>
      <c r="H34" s="124" t="s">
        <v>27</v>
      </c>
      <c r="I34" s="125">
        <v>10</v>
      </c>
      <c r="J34" s="124">
        <v>1</v>
      </c>
      <c r="K34" s="135">
        <f>I34*J34</f>
        <v>10</v>
      </c>
      <c r="L34" s="127" t="s">
        <v>22</v>
      </c>
      <c r="M34" s="127" t="s">
        <v>22</v>
      </c>
      <c r="N34" s="127" t="s">
        <v>22</v>
      </c>
      <c r="O34" s="127" t="s">
        <v>22</v>
      </c>
      <c r="P34" s="128" t="s">
        <v>22</v>
      </c>
    </row>
    <row r="35" spans="1:17" s="64" customFormat="1" ht="12.75" thickBot="1" x14ac:dyDescent="0.25">
      <c r="A35" s="172"/>
      <c r="B35" s="131" t="s">
        <v>28</v>
      </c>
      <c r="C35" s="125">
        <v>1428</v>
      </c>
      <c r="D35" s="133" t="s">
        <v>22</v>
      </c>
      <c r="E35" s="124">
        <f>SUM(E32:E34)</f>
        <v>6456</v>
      </c>
      <c r="F35" s="130">
        <f>E35/C35</f>
        <v>4.5210084033613445</v>
      </c>
      <c r="G35" s="132">
        <f>F35/D32*100</f>
        <v>90.420168067226896</v>
      </c>
      <c r="H35" s="134" t="s">
        <v>28</v>
      </c>
      <c r="I35" s="125">
        <f>SUM(I32:I34)</f>
        <v>1428</v>
      </c>
      <c r="J35" s="133" t="s">
        <v>22</v>
      </c>
      <c r="K35" s="135">
        <f>SUM(K32:K34)</f>
        <v>6784</v>
      </c>
      <c r="L35" s="130">
        <f>K35/I35</f>
        <v>4.7507002801120448</v>
      </c>
      <c r="M35" s="130">
        <f>L35/J32*100</f>
        <v>95.014005602240886</v>
      </c>
      <c r="N35" s="130">
        <f>F35*L35</f>
        <v>21.477955888237648</v>
      </c>
      <c r="O35" s="127" t="s">
        <v>22</v>
      </c>
      <c r="P35" s="128" t="s">
        <v>22</v>
      </c>
    </row>
    <row r="36" spans="1:17" s="64" customFormat="1" ht="22.5" x14ac:dyDescent="0.2">
      <c r="A36" s="172" t="s">
        <v>56</v>
      </c>
      <c r="B36" s="119" t="s">
        <v>21</v>
      </c>
      <c r="C36" s="125">
        <v>1148</v>
      </c>
      <c r="D36" s="136">
        <v>5</v>
      </c>
      <c r="E36" s="124">
        <f>C36*D36</f>
        <v>5740</v>
      </c>
      <c r="F36" s="127" t="s">
        <v>22</v>
      </c>
      <c r="G36" s="127" t="s">
        <v>22</v>
      </c>
      <c r="H36" s="119" t="s">
        <v>23</v>
      </c>
      <c r="I36" s="125">
        <v>1146</v>
      </c>
      <c r="J36" s="124">
        <v>5</v>
      </c>
      <c r="K36" s="135">
        <f>I36*J36</f>
        <v>5730</v>
      </c>
      <c r="L36" s="127" t="s">
        <v>22</v>
      </c>
      <c r="M36" s="127" t="s">
        <v>22</v>
      </c>
      <c r="N36" s="127" t="s">
        <v>22</v>
      </c>
      <c r="O36" s="127" t="s">
        <v>22</v>
      </c>
      <c r="P36" s="128" t="s">
        <v>22</v>
      </c>
    </row>
    <row r="37" spans="1:17" s="64" customFormat="1" ht="27.75" customHeight="1" x14ac:dyDescent="0.2">
      <c r="A37" s="172"/>
      <c r="B37" s="124" t="s">
        <v>24</v>
      </c>
      <c r="C37" s="125">
        <v>240</v>
      </c>
      <c r="D37" s="136">
        <v>3</v>
      </c>
      <c r="E37" s="124">
        <f>C37*D37</f>
        <v>720</v>
      </c>
      <c r="F37" s="127" t="s">
        <v>22</v>
      </c>
      <c r="G37" s="127" t="s">
        <v>22</v>
      </c>
      <c r="H37" s="124" t="s">
        <v>52</v>
      </c>
      <c r="I37" s="125">
        <v>256</v>
      </c>
      <c r="J37" s="124">
        <v>3</v>
      </c>
      <c r="K37" s="135">
        <f>I37*J37</f>
        <v>768</v>
      </c>
      <c r="L37" s="127" t="s">
        <v>22</v>
      </c>
      <c r="M37" s="127" t="s">
        <v>22</v>
      </c>
      <c r="N37" s="127" t="s">
        <v>22</v>
      </c>
      <c r="O37" s="127" t="s">
        <v>22</v>
      </c>
      <c r="P37" s="128" t="s">
        <v>22</v>
      </c>
    </row>
    <row r="38" spans="1:17" s="64" customFormat="1" ht="30.75" customHeight="1" x14ac:dyDescent="0.2">
      <c r="A38" s="172"/>
      <c r="B38" s="124" t="s">
        <v>26</v>
      </c>
      <c r="C38" s="125">
        <v>40</v>
      </c>
      <c r="D38" s="136">
        <v>1</v>
      </c>
      <c r="E38" s="124">
        <f>C38*D38</f>
        <v>40</v>
      </c>
      <c r="F38" s="127" t="s">
        <v>22</v>
      </c>
      <c r="G38" s="127" t="s">
        <v>22</v>
      </c>
      <c r="H38" s="124" t="s">
        <v>27</v>
      </c>
      <c r="I38" s="125">
        <v>26</v>
      </c>
      <c r="J38" s="124">
        <v>1</v>
      </c>
      <c r="K38" s="135">
        <f>I38*J38</f>
        <v>26</v>
      </c>
      <c r="L38" s="127" t="s">
        <v>22</v>
      </c>
      <c r="M38" s="127" t="s">
        <v>22</v>
      </c>
      <c r="N38" s="127" t="s">
        <v>22</v>
      </c>
      <c r="O38" s="127" t="s">
        <v>22</v>
      </c>
      <c r="P38" s="128" t="s">
        <v>22</v>
      </c>
    </row>
    <row r="39" spans="1:17" s="64" customFormat="1" ht="22.5" customHeight="1" x14ac:dyDescent="0.2">
      <c r="A39" s="172"/>
      <c r="B39" s="124" t="s">
        <v>28</v>
      </c>
      <c r="C39" s="125">
        <f>SUM(C36:C38)</f>
        <v>1428</v>
      </c>
      <c r="D39" s="133" t="s">
        <v>22</v>
      </c>
      <c r="E39" s="124">
        <f>SUM(E36:E38)</f>
        <v>6500</v>
      </c>
      <c r="F39" s="130">
        <f>E39/C39</f>
        <v>4.5518207282913163</v>
      </c>
      <c r="G39" s="124">
        <f>F39/D36*100</f>
        <v>91.036414565826334</v>
      </c>
      <c r="H39" s="124" t="s">
        <v>28</v>
      </c>
      <c r="I39" s="125">
        <v>1428</v>
      </c>
      <c r="J39" s="133" t="s">
        <v>22</v>
      </c>
      <c r="K39" s="135">
        <f>SUM(K36:K38)</f>
        <v>6524</v>
      </c>
      <c r="L39" s="130">
        <f>K39/I39</f>
        <v>4.5686274509803919</v>
      </c>
      <c r="M39" s="130">
        <f>L39/J36*100</f>
        <v>91.372549019607845</v>
      </c>
      <c r="N39" s="130">
        <f>F39*L39</f>
        <v>20.795573131213267</v>
      </c>
      <c r="O39" s="127" t="s">
        <v>22</v>
      </c>
      <c r="P39" s="128" t="s">
        <v>22</v>
      </c>
    </row>
    <row r="40" spans="1:17" s="5" customFormat="1" ht="22.5" customHeight="1" thickBot="1" x14ac:dyDescent="0.3">
      <c r="A40" s="137"/>
      <c r="B40" s="124" t="s">
        <v>36</v>
      </c>
      <c r="C40" s="112" t="s">
        <v>22</v>
      </c>
      <c r="D40" s="138" t="s">
        <v>22</v>
      </c>
      <c r="E40" s="139" t="s">
        <v>22</v>
      </c>
      <c r="F40" s="115">
        <f>SUM(F8:F39)</f>
        <v>36.203081232492998</v>
      </c>
      <c r="G40" s="115">
        <f>SUM(G8:G39)</f>
        <v>724.06162464985994</v>
      </c>
      <c r="H40" s="124" t="s">
        <v>36</v>
      </c>
      <c r="I40" s="112" t="s">
        <v>22</v>
      </c>
      <c r="J40" s="138" t="s">
        <v>22</v>
      </c>
      <c r="K40" s="139" t="s">
        <v>22</v>
      </c>
      <c r="L40" s="115">
        <f>SUM(L8:L39)</f>
        <v>35.212885154061624</v>
      </c>
      <c r="M40" s="115">
        <f>SUM(M8:M39)</f>
        <v>704.25770308123253</v>
      </c>
      <c r="N40" s="115">
        <f>SUM(N8:N39)</f>
        <v>159.44019764768652</v>
      </c>
      <c r="O40" s="140">
        <f>N40/F40</f>
        <v>4.4040504901716959</v>
      </c>
      <c r="P40" s="141">
        <f>O40/J36*100</f>
        <v>88.081009803433915</v>
      </c>
      <c r="Q40" s="11"/>
    </row>
  </sheetData>
  <mergeCells count="17">
    <mergeCell ref="A5:A6"/>
    <mergeCell ref="B5:B6"/>
    <mergeCell ref="C5:H5"/>
    <mergeCell ref="O5:O6"/>
    <mergeCell ref="B1:P1"/>
    <mergeCell ref="B2:P2"/>
    <mergeCell ref="B3:P3"/>
    <mergeCell ref="I5:N5"/>
    <mergeCell ref="P5:P6"/>
    <mergeCell ref="A32:A35"/>
    <mergeCell ref="A36:A39"/>
    <mergeCell ref="A8:A11"/>
    <mergeCell ref="A12:A15"/>
    <mergeCell ref="A16:A19"/>
    <mergeCell ref="A20:A23"/>
    <mergeCell ref="A24:A27"/>
    <mergeCell ref="A28:A31"/>
  </mergeCells>
  <phoneticPr fontId="10" type="noConversion"/>
  <pageMargins left="0.15748031496062992" right="0.19685039370078741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2015-12-01T04:28:33Z</cp:lastPrinted>
  <dcterms:created xsi:type="dcterms:W3CDTF">2014-03-04T08:00:44Z</dcterms:created>
  <dcterms:modified xsi:type="dcterms:W3CDTF">2015-12-01T05:54:44Z</dcterms:modified>
</cp:coreProperties>
</file>